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entives, x- Docs\Website Docs\Updates\"/>
    </mc:Choice>
  </mc:AlternateContent>
  <xr:revisionPtr revIDLastSave="0" documentId="13_ncr:1_{19089233-7008-4FB1-9391-95370C0FF2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CQ LIVE ACTION" sheetId="1" r:id="rId1"/>
    <sheet name="LIVE ACTION SCHEDULE QE" sheetId="8" r:id="rId2"/>
    <sheet name="BCQ ANIMATION" sheetId="7" r:id="rId3"/>
    <sheet name="Threshold" sheetId="3" state="hidden" r:id="rId4"/>
    <sheet name="ANIMATION SCHEDULE QE" sheetId="9" r:id="rId5"/>
  </sheets>
  <definedNames>
    <definedName name="_xlnm.Print_Titles" localSheetId="0">'BCQ LIVE ACTION'!#REF!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7" l="1"/>
  <c r="F31" i="7"/>
  <c r="E31" i="7"/>
  <c r="D31" i="7"/>
  <c r="F27" i="1"/>
  <c r="D28" i="7"/>
  <c r="D28" i="1"/>
  <c r="D27" i="1"/>
  <c r="H36" i="1"/>
  <c r="D40" i="7"/>
  <c r="D39" i="7"/>
  <c r="D38" i="7"/>
  <c r="D37" i="7"/>
  <c r="D36" i="7"/>
  <c r="F27" i="7"/>
  <c r="G27" i="7"/>
  <c r="E27" i="7"/>
  <c r="D27" i="7"/>
  <c r="H31" i="1"/>
  <c r="H28" i="1"/>
  <c r="H27" i="1"/>
  <c r="H32" i="1"/>
  <c r="D36" i="1"/>
  <c r="G31" i="1"/>
  <c r="F31" i="1"/>
  <c r="E31" i="1"/>
  <c r="D31" i="1"/>
  <c r="G24" i="7"/>
  <c r="D40" i="1"/>
  <c r="D39" i="1"/>
  <c r="D38" i="1"/>
  <c r="D37" i="1"/>
  <c r="G32" i="1"/>
  <c r="F32" i="1"/>
  <c r="E32" i="1"/>
  <c r="D32" i="1"/>
  <c r="G24" i="1"/>
  <c r="F24" i="1"/>
  <c r="E24" i="1"/>
  <c r="E27" i="1" s="1"/>
  <c r="D24" i="1"/>
  <c r="K20" i="1"/>
  <c r="H24" i="1"/>
  <c r="G27" i="1" s="1"/>
  <c r="D24" i="7"/>
  <c r="F24" i="7"/>
  <c r="E24" i="7"/>
  <c r="I24" i="7"/>
  <c r="K12" i="7"/>
  <c r="K13" i="7"/>
  <c r="K14" i="7"/>
  <c r="K15" i="7"/>
  <c r="K16" i="7"/>
  <c r="K17" i="7"/>
  <c r="K18" i="7"/>
  <c r="K19" i="7"/>
  <c r="K20" i="7"/>
  <c r="K21" i="7"/>
  <c r="K22" i="7"/>
  <c r="K23" i="7"/>
  <c r="J24" i="7"/>
  <c r="H24" i="7"/>
  <c r="I24" i="1"/>
  <c r="K13" i="1"/>
  <c r="K14" i="1"/>
  <c r="K15" i="1"/>
  <c r="K16" i="1"/>
  <c r="K17" i="1"/>
  <c r="K18" i="1"/>
  <c r="K19" i="1"/>
  <c r="K21" i="1"/>
  <c r="K22" i="1"/>
  <c r="K23" i="1"/>
  <c r="J24" i="1"/>
  <c r="B4" i="3"/>
  <c r="B5" i="3"/>
  <c r="B1" i="3"/>
  <c r="B2" i="3"/>
  <c r="G32" i="7" l="1"/>
  <c r="F32" i="7"/>
  <c r="H32" i="7"/>
  <c r="E32" i="7"/>
  <c r="H31" i="7"/>
  <c r="D32" i="7"/>
  <c r="H28" i="7"/>
  <c r="H27" i="7"/>
  <c r="G28" i="7" s="1"/>
  <c r="H36" i="7"/>
  <c r="K24" i="7"/>
  <c r="K24" i="1"/>
  <c r="F28" i="7" l="1"/>
  <c r="E28" i="7"/>
  <c r="G28" i="1" l="1"/>
  <c r="E28" i="1"/>
  <c r="F28" i="1"/>
</calcChain>
</file>

<file path=xl/sharedStrings.xml><?xml version="1.0" encoding="utf-8"?>
<sst xmlns="http://schemas.openxmlformats.org/spreadsheetml/2006/main" count="1053" uniqueCount="364">
  <si>
    <t xml:space="preserve">EDITING &amp; PROJECTION </t>
  </si>
  <si>
    <t xml:space="preserve">MUSIC </t>
  </si>
  <si>
    <t xml:space="preserve">SOUND (POST PRODUCTION) </t>
  </si>
  <si>
    <t xml:space="preserve">VISUAL EFFECTS </t>
  </si>
  <si>
    <t xml:space="preserve">TITLES, OPTICALS, INSERTS </t>
  </si>
  <si>
    <t xml:space="preserve">FRINGES- POST PRODUCTION </t>
  </si>
  <si>
    <t xml:space="preserve">TOTAL POST PRODUCTION </t>
  </si>
  <si>
    <t>APPLICANT:</t>
  </si>
  <si>
    <t>DATE:</t>
  </si>
  <si>
    <t>PROJECT TITLE:</t>
  </si>
  <si>
    <t xml:space="preserve">ACCT# </t>
  </si>
  <si>
    <t>CATEGORY TITLE</t>
  </si>
  <si>
    <t>TOTAL</t>
  </si>
  <si>
    <t>POST PRODUCTION FILM &amp; LAB</t>
  </si>
  <si>
    <t>Project Acct#</t>
  </si>
  <si>
    <t xml:space="preserve">OUTSIDE NYS  </t>
  </si>
  <si>
    <t xml:space="preserve">OUTSIDE NYS </t>
  </si>
  <si>
    <t>PRODUCER &amp; STAFF</t>
  </si>
  <si>
    <t>102-00</t>
  </si>
  <si>
    <t>104-00</t>
  </si>
  <si>
    <t>106-00</t>
  </si>
  <si>
    <t>108-00</t>
  </si>
  <si>
    <t>110-00</t>
  </si>
  <si>
    <t>112-00</t>
  </si>
  <si>
    <t>114-00</t>
  </si>
  <si>
    <t>116-00</t>
  </si>
  <si>
    <t>DIRECTOR &amp; STAFF</t>
  </si>
  <si>
    <t>TALENT</t>
  </si>
  <si>
    <t>118-00</t>
  </si>
  <si>
    <t>120-00</t>
  </si>
  <si>
    <t>Downstate</t>
  </si>
  <si>
    <t>NYS</t>
  </si>
  <si>
    <t xml:space="preserve"> QUALIFIED COSTS</t>
  </si>
  <si>
    <t>NON QUALIFIED COSTS</t>
  </si>
  <si>
    <t>Outside NYS</t>
  </si>
  <si>
    <t>Qualified Costs</t>
  </si>
  <si>
    <t>Total Qual Costs</t>
  </si>
  <si>
    <t>VFX / ANIMATION Threshold Calculation</t>
  </si>
  <si>
    <t>117-00</t>
  </si>
  <si>
    <t xml:space="preserve">% of TOTAL Post </t>
  </si>
  <si>
    <t>% of TOTAL VFX/ANIMATION</t>
  </si>
  <si>
    <t xml:space="preserve">ANIMATION POST (fully animated) </t>
  </si>
  <si>
    <t>102-02</t>
  </si>
  <si>
    <t>Executive Producer</t>
  </si>
  <si>
    <t>102-04</t>
  </si>
  <si>
    <t>Producer</t>
  </si>
  <si>
    <t>102-06</t>
  </si>
  <si>
    <t>Assistants</t>
  </si>
  <si>
    <t>102-08</t>
  </si>
  <si>
    <t>Cell Phones</t>
  </si>
  <si>
    <t>102-10</t>
  </si>
  <si>
    <t>Office Rental</t>
  </si>
  <si>
    <t>102-60</t>
  </si>
  <si>
    <t>Hotel, Airfare &amp; Per Diem</t>
  </si>
  <si>
    <t>102-62</t>
  </si>
  <si>
    <t>Purchases/Rentals</t>
  </si>
  <si>
    <t>102-64</t>
  </si>
  <si>
    <t>Ground Transportation/Car Service/Taxis</t>
  </si>
  <si>
    <t>102-66</t>
  </si>
  <si>
    <t xml:space="preserve">Working Meals </t>
  </si>
  <si>
    <t>102-99</t>
  </si>
  <si>
    <t>Fringes</t>
  </si>
  <si>
    <t>104-02</t>
  </si>
  <si>
    <t>Director</t>
  </si>
  <si>
    <t>104-04</t>
  </si>
  <si>
    <t>104-06</t>
  </si>
  <si>
    <t>104-08</t>
  </si>
  <si>
    <t>104-60</t>
  </si>
  <si>
    <t>104-62</t>
  </si>
  <si>
    <t>104-64</t>
  </si>
  <si>
    <t>104-66</t>
  </si>
  <si>
    <t>Working Meals</t>
  </si>
  <si>
    <t>104-99</t>
  </si>
  <si>
    <t>106-02</t>
  </si>
  <si>
    <t>ADR and Loop Group</t>
  </si>
  <si>
    <t>106-64</t>
  </si>
  <si>
    <t>106-66</t>
  </si>
  <si>
    <t>106-99</t>
  </si>
  <si>
    <t>108-02</t>
  </si>
  <si>
    <t>Film Editor</t>
  </si>
  <si>
    <t>108-04</t>
  </si>
  <si>
    <t>Assistant Film Editors</t>
  </si>
  <si>
    <t>108-06</t>
  </si>
  <si>
    <t>Post Prod Supervisor</t>
  </si>
  <si>
    <t>108-08</t>
  </si>
  <si>
    <t>Post Production Accountant</t>
  </si>
  <si>
    <t>108-10</t>
  </si>
  <si>
    <t>Post Coordinator/PA</t>
  </si>
  <si>
    <t>108-12</t>
  </si>
  <si>
    <t>Continuity Script</t>
  </si>
  <si>
    <t>108-14</t>
  </si>
  <si>
    <t>Screenings</t>
  </si>
  <si>
    <t>108-16</t>
  </si>
  <si>
    <t>Editorial Room Rentals</t>
  </si>
  <si>
    <t>108-18</t>
  </si>
  <si>
    <t>Non Linear Editing Systems</t>
  </si>
  <si>
    <t>108-20</t>
  </si>
  <si>
    <t>Post Prodn Office Rental</t>
  </si>
  <si>
    <t>108-22</t>
  </si>
  <si>
    <t>Post Ship/Messenger</t>
  </si>
  <si>
    <t>108-28</t>
  </si>
  <si>
    <t>Car Rentals</t>
  </si>
  <si>
    <t>108-56</t>
  </si>
  <si>
    <t>Box/Kit Rentals</t>
  </si>
  <si>
    <t>108-58</t>
  </si>
  <si>
    <t>Loss and Damage</t>
  </si>
  <si>
    <t>108-60</t>
  </si>
  <si>
    <t>108-62</t>
  </si>
  <si>
    <t>108-64</t>
  </si>
  <si>
    <t>108-66</t>
  </si>
  <si>
    <t>108-99</t>
  </si>
  <si>
    <t>110-02</t>
  </si>
  <si>
    <t>Clearances/Licensing</t>
  </si>
  <si>
    <t>110-04</t>
  </si>
  <si>
    <t>Songwriters</t>
  </si>
  <si>
    <t>110-06</t>
  </si>
  <si>
    <t>Composers</t>
  </si>
  <si>
    <t>110-08</t>
  </si>
  <si>
    <t>Music Supervisor</t>
  </si>
  <si>
    <t>110-10</t>
  </si>
  <si>
    <t>Arrangers, Orchestrators and Copyists</t>
  </si>
  <si>
    <t>110-12</t>
  </si>
  <si>
    <t>Scoring Musicians</t>
  </si>
  <si>
    <t>110-14</t>
  </si>
  <si>
    <t>Scoring Stage</t>
  </si>
  <si>
    <t>110-16</t>
  </si>
  <si>
    <t>Rental and Cartage</t>
  </si>
  <si>
    <t>110-18</t>
  </si>
  <si>
    <t>Vocal Talent</t>
  </si>
  <si>
    <t>110-20</t>
  </si>
  <si>
    <t>Music Editors</t>
  </si>
  <si>
    <t>110-22</t>
  </si>
  <si>
    <t>Music Edit Rooms/ Equipment</t>
  </si>
  <si>
    <t>110-60</t>
  </si>
  <si>
    <t>Airfare, Hotels and Per Diem</t>
  </si>
  <si>
    <t>110-62</t>
  </si>
  <si>
    <t>110-64</t>
  </si>
  <si>
    <t>110-66</t>
  </si>
  <si>
    <t>110-99</t>
  </si>
  <si>
    <t>112-02</t>
  </si>
  <si>
    <t>Supervising Sound Editor</t>
  </si>
  <si>
    <t>112-04</t>
  </si>
  <si>
    <t>Sound Editors</t>
  </si>
  <si>
    <t>112-06</t>
  </si>
  <si>
    <t>Sound Equipment &amp; Room Rental</t>
  </si>
  <si>
    <t>112-08</t>
  </si>
  <si>
    <t>ADR Recording Stage</t>
  </si>
  <si>
    <t>112-10</t>
  </si>
  <si>
    <t>Foley Stage</t>
  </si>
  <si>
    <t>112-12</t>
  </si>
  <si>
    <t>Temp Dubs</t>
  </si>
  <si>
    <t>112-14</t>
  </si>
  <si>
    <t>Pre Dubs</t>
  </si>
  <si>
    <t>112-16</t>
  </si>
  <si>
    <t>Final Dub, M&amp;E, and Printmaster</t>
  </si>
  <si>
    <t>112-18</t>
  </si>
  <si>
    <t>Sound Transfers</t>
  </si>
  <si>
    <t>112-22</t>
  </si>
  <si>
    <t>112-24</t>
  </si>
  <si>
    <t>SDDS License Fee/Other License Fees</t>
  </si>
  <si>
    <t>112-26</t>
  </si>
  <si>
    <t>Addl Deliverables</t>
  </si>
  <si>
    <t>112-60</t>
  </si>
  <si>
    <t>112-64</t>
  </si>
  <si>
    <t>112-66</t>
  </si>
  <si>
    <t>112-99</t>
  </si>
  <si>
    <t>114-02</t>
  </si>
  <si>
    <t>Stock Footage License Fees</t>
  </si>
  <si>
    <t>114-04</t>
  </si>
  <si>
    <t>Stock Footage Elements/Dub/Transfer Costs</t>
  </si>
  <si>
    <t>114-06</t>
  </si>
  <si>
    <t>On Line Editing</t>
  </si>
  <si>
    <t>114-08</t>
  </si>
  <si>
    <t>Video Transfers</t>
  </si>
  <si>
    <t>114-10</t>
  </si>
  <si>
    <t>Opticals</t>
  </si>
  <si>
    <t>114-12</t>
  </si>
  <si>
    <t>Misc. Lab Expense</t>
  </si>
  <si>
    <t>114-14</t>
  </si>
  <si>
    <t>Optical Sound Track</t>
  </si>
  <si>
    <t>114-16</t>
  </si>
  <si>
    <t>Answer Print</t>
  </si>
  <si>
    <t>114-18</t>
  </si>
  <si>
    <t>Interpositive</t>
  </si>
  <si>
    <t>114-20</t>
  </si>
  <si>
    <t>Internegative</t>
  </si>
  <si>
    <t>114-22</t>
  </si>
  <si>
    <t>Check Print</t>
  </si>
  <si>
    <t>114-24</t>
  </si>
  <si>
    <t>Negative Cutting</t>
  </si>
  <si>
    <t>114-26</t>
  </si>
  <si>
    <t>Scanning</t>
  </si>
  <si>
    <t>114-28</t>
  </si>
  <si>
    <t>Digital Intermediate</t>
  </si>
  <si>
    <t>114-30</t>
  </si>
  <si>
    <t>YCM</t>
  </si>
  <si>
    <t>114-32</t>
  </si>
  <si>
    <t>Video Masters</t>
  </si>
  <si>
    <t>114-34</t>
  </si>
  <si>
    <t>Additional Deliverables</t>
  </si>
  <si>
    <t>116-02</t>
  </si>
  <si>
    <t>Visual FX Supervisor</t>
  </si>
  <si>
    <t>116-04</t>
  </si>
  <si>
    <t>VFX Producer</t>
  </si>
  <si>
    <t>116-06</t>
  </si>
  <si>
    <t>VFX Coordinator</t>
  </si>
  <si>
    <t>116-08</t>
  </si>
  <si>
    <t>VFX Data Wrangler</t>
  </si>
  <si>
    <t>116-10</t>
  </si>
  <si>
    <t>VFX Stereographer</t>
  </si>
  <si>
    <t>116-12</t>
  </si>
  <si>
    <t>VFX Editor</t>
  </si>
  <si>
    <t>116-14</t>
  </si>
  <si>
    <t>Concept Design &amp; Look Dev</t>
  </si>
  <si>
    <t>116-16</t>
  </si>
  <si>
    <t>Previsualization</t>
  </si>
  <si>
    <t>116-18</t>
  </si>
  <si>
    <t>Stereoscopic Unit</t>
  </si>
  <si>
    <t>116-20</t>
  </si>
  <si>
    <r>
      <t>Set Survey Unit/3D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Scanning</t>
    </r>
  </si>
  <si>
    <t>116-22</t>
  </si>
  <si>
    <t xml:space="preserve">VFX Physical Production Unit </t>
  </si>
  <si>
    <t>116-24</t>
  </si>
  <si>
    <t>Software R&amp;D and Tech Support</t>
  </si>
  <si>
    <t>116-26</t>
  </si>
  <si>
    <t>Miniatures/Models Photography</t>
  </si>
  <si>
    <t>116-28</t>
  </si>
  <si>
    <t>Motion Capture Photography</t>
  </si>
  <si>
    <t>116-30</t>
  </si>
  <si>
    <t>Stop Motion &amp; Animatronics Unit</t>
  </si>
  <si>
    <t>116-32</t>
  </si>
  <si>
    <t>Digital Matte Painting</t>
  </si>
  <si>
    <t>116-34</t>
  </si>
  <si>
    <t>Tracking &amp; Match Move</t>
  </si>
  <si>
    <t>116-36</t>
  </si>
  <si>
    <t>Rotoscoping &amp; Paint</t>
  </si>
  <si>
    <t>116-38</t>
  </si>
  <si>
    <t>Wire/Rig Removal/Fix It Work</t>
  </si>
  <si>
    <t>116-40</t>
  </si>
  <si>
    <t>CG Modeling</t>
  </si>
  <si>
    <t>116-42</t>
  </si>
  <si>
    <t>Texturing/Lighting/Shading/Rendering</t>
  </si>
  <si>
    <t>116-44</t>
  </si>
  <si>
    <t>CG Animation/Rigging</t>
  </si>
  <si>
    <t>116-46</t>
  </si>
  <si>
    <t>FX Animation</t>
  </si>
  <si>
    <t>116-48</t>
  </si>
  <si>
    <t>Film Scanning/Data Capture/Transcoding</t>
  </si>
  <si>
    <t>116-50</t>
  </si>
  <si>
    <t>Compositing</t>
  </si>
  <si>
    <t>116-52</t>
  </si>
  <si>
    <t>Graphic Art/Animation</t>
  </si>
  <si>
    <t>116-54</t>
  </si>
  <si>
    <t>Data I/O, Archiving &amp; Deliverables</t>
  </si>
  <si>
    <t>116-56</t>
  </si>
  <si>
    <t>116-62</t>
  </si>
  <si>
    <t>116-64</t>
  </si>
  <si>
    <t>116-68</t>
  </si>
  <si>
    <t>Misc Expenses</t>
  </si>
  <si>
    <t>116-99</t>
  </si>
  <si>
    <t>118-02</t>
  </si>
  <si>
    <t>Main &amp; End Titles</t>
  </si>
  <si>
    <t>118-04</t>
  </si>
  <si>
    <t>Title Designer</t>
  </si>
  <si>
    <t>118-06</t>
  </si>
  <si>
    <t>Textless</t>
  </si>
  <si>
    <t>118-68</t>
  </si>
  <si>
    <t>118-99</t>
  </si>
  <si>
    <t>120-02</t>
  </si>
  <si>
    <t xml:space="preserve">Pension, Health and Welfare </t>
  </si>
  <si>
    <t>120-04</t>
  </si>
  <si>
    <t>Employer Taxes</t>
  </si>
  <si>
    <t>Lighting</t>
  </si>
  <si>
    <t>Rendering</t>
  </si>
  <si>
    <t>Final Scene Integration</t>
  </si>
  <si>
    <t>Color Correction</t>
  </si>
  <si>
    <t>Tech Support</t>
  </si>
  <si>
    <t>%</t>
  </si>
  <si>
    <t>VFx</t>
  </si>
  <si>
    <t>New York State Film Tax Credit Program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</si>
  <si>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Costs referenced in section 116-00 VFX/Animation refer ONLY to productions that include live action production; costs referenced in section 117-00 Animation refer ONLY to productions that are fully animated (no live action). For more information please refer to the Program Guide and Appendix A or call the Department (212-803-2328). </t>
    </r>
  </si>
  <si>
    <t>Acct#</t>
  </si>
  <si>
    <t>Description</t>
  </si>
  <si>
    <t>Qualified</t>
  </si>
  <si>
    <t>Comments</t>
  </si>
  <si>
    <t>POST PRODUCTION</t>
  </si>
  <si>
    <t>NO</t>
  </si>
  <si>
    <t>YES</t>
  </si>
  <si>
    <t>On Qualified Labor Only</t>
  </si>
  <si>
    <t xml:space="preserve">DIRECTOR &amp; STAFF </t>
  </si>
  <si>
    <t xml:space="preserve">TALENT </t>
  </si>
  <si>
    <t>EDITING &amp; PROJECTION</t>
  </si>
  <si>
    <t>MUSIC</t>
  </si>
  <si>
    <t>SOUND (POST PRODUCTION)</t>
  </si>
  <si>
    <t>Excluding foreign, airline, dvd</t>
  </si>
  <si>
    <t>POST PRODUCTION FILM AND LAB</t>
  </si>
  <si>
    <t>VISUAL EFFECTS / ANIMATION (LIVE ACTION PRODUCTION)</t>
  </si>
  <si>
    <t>TITLES, OPTICALS, INSERTS</t>
  </si>
  <si>
    <t>FRINGES-POST PRODUCTION</t>
  </si>
  <si>
    <r>
      <t xml:space="preserve">            </t>
    </r>
    <r>
      <rPr>
        <b/>
        <sz val="10"/>
        <rFont val="Arial"/>
        <family val="2"/>
      </rPr>
      <t xml:space="preserve">for information on costs that are qualified and non-qualified  </t>
    </r>
  </si>
  <si>
    <t>119-00</t>
  </si>
  <si>
    <t>DELIVERABLE FINAL ELEMENTS</t>
  </si>
  <si>
    <t>Post Prodn Threshold Calculation</t>
  </si>
  <si>
    <t xml:space="preserve"> Upstate</t>
  </si>
  <si>
    <t>Upstate Labor</t>
  </si>
  <si>
    <t>ESTIMATED NYS TAX CREDIT**</t>
  </si>
  <si>
    <t>*For office use only:</t>
  </si>
  <si>
    <t>Downstate/NYC+MCTD</t>
  </si>
  <si>
    <t>NYS Spend</t>
  </si>
  <si>
    <t>NYS Upstate(exc. MCTD)</t>
  </si>
  <si>
    <t>ESTIMATED TOTAL NYS TAX CREDIT</t>
  </si>
  <si>
    <t>**Total NYS Tax Credit is based on the final application.</t>
  </si>
  <si>
    <t>PRODUCER &amp; STAFF(inc.fringes)</t>
  </si>
  <si>
    <t>DIRECTOR &amp; STAFF(inc.fringes)</t>
  </si>
  <si>
    <t xml:space="preserve">Schedule of Qualified Expenditures - Post Production Credit </t>
  </si>
  <si>
    <t>Dolby License Fee</t>
  </si>
  <si>
    <t>POST PRODUCTION CATEGORY</t>
  </si>
  <si>
    <t>On qualified labor only</t>
  </si>
  <si>
    <t>VFX/ANIMATION CATEGORY</t>
  </si>
  <si>
    <t>VFX/ANIMATION  (FULLY ANIMATED PRODUCTION)</t>
  </si>
  <si>
    <t>Concept/Character Design</t>
  </si>
  <si>
    <t>Previsualization/Storyboards</t>
  </si>
  <si>
    <r>
      <t>Set Survey Unit/3D</t>
    </r>
    <r>
      <rPr>
        <b/>
        <sz val="11"/>
        <color indexed="8"/>
        <rFont val="Calibri"/>
        <family val="2"/>
      </rPr>
      <t xml:space="preserve">  Scanning</t>
    </r>
  </si>
  <si>
    <t>3D Conversion</t>
  </si>
  <si>
    <t>111-42</t>
  </si>
  <si>
    <t>Music Composer</t>
  </si>
  <si>
    <t>Music Recording(Musicians, Equipment)</t>
  </si>
  <si>
    <t>Sound Recording Personnel</t>
  </si>
  <si>
    <t>Sound Recording Stage/Equipment</t>
  </si>
  <si>
    <t>Animation Supervisor</t>
  </si>
  <si>
    <t>116-58</t>
  </si>
  <si>
    <t>Animation Coordinators</t>
  </si>
  <si>
    <t>116-60</t>
  </si>
  <si>
    <t>116-66</t>
  </si>
  <si>
    <t>116-70</t>
  </si>
  <si>
    <t>116-72</t>
  </si>
  <si>
    <t>116-74</t>
  </si>
  <si>
    <t>116-76</t>
  </si>
  <si>
    <t>116-78</t>
  </si>
  <si>
    <t xml:space="preserve">Data I/O, Archiving </t>
  </si>
  <si>
    <t>116-80</t>
  </si>
  <si>
    <t>116-82</t>
  </si>
  <si>
    <t>116-84</t>
  </si>
  <si>
    <t>116-86</t>
  </si>
  <si>
    <t>118-08</t>
  </si>
  <si>
    <t>FINAL DELIVERABLE ELEMENTS</t>
  </si>
  <si>
    <t>HD Masters</t>
  </si>
  <si>
    <t>For first venue only</t>
  </si>
  <si>
    <t>122-00</t>
  </si>
  <si>
    <t>VISUAL EFFECTS / ANIMATION</t>
  </si>
  <si>
    <t xml:space="preserve">Except Distant Location. See Guidelines. </t>
  </si>
  <si>
    <t xml:space="preserve">NOTE:  Refer to the Program Guidelines (including Appendix A) and the Animation Schedule of Qualified Expenditures - Post Production Credit </t>
  </si>
  <si>
    <r>
      <t xml:space="preserve">Budget Cost Qualifier - </t>
    </r>
    <r>
      <rPr>
        <b/>
        <sz val="16"/>
        <color rgb="FF017D89"/>
        <rFont val="Arial"/>
        <family val="2"/>
      </rPr>
      <t>Post Production Credit</t>
    </r>
    <r>
      <rPr>
        <sz val="16"/>
        <color rgb="FF017D89"/>
        <rFont val="Arial"/>
        <family val="2"/>
      </rPr>
      <t xml:space="preserve"> - Initial Application</t>
    </r>
  </si>
  <si>
    <t xml:space="preserve">NOTE:  Refer to the Program Guidelines (including Appendix A) and the Live Action Schedule of Qualified Expenditures - Post Production Credit for information on costs that are qualified and non-qualified  </t>
  </si>
  <si>
    <r>
      <t>Schedule of Qualified Expenditures -</t>
    </r>
    <r>
      <rPr>
        <b/>
        <sz val="14"/>
        <color rgb="FF017D89"/>
        <rFont val="Arial"/>
        <family val="2"/>
      </rPr>
      <t xml:space="preserve"> Post Production Credit </t>
    </r>
  </si>
  <si>
    <r>
      <t>Budget Cost Qualifier -</t>
    </r>
    <r>
      <rPr>
        <b/>
        <sz val="14"/>
        <color rgb="FF017D89"/>
        <rFont val="Arial"/>
        <family val="2"/>
      </rPr>
      <t xml:space="preserve"> Post Production Credit</t>
    </r>
    <r>
      <rPr>
        <sz val="14"/>
        <color rgb="FF017D89"/>
        <rFont val="Arial"/>
        <family val="2"/>
      </rPr>
      <t xml:space="preserve"> - Initial Application</t>
    </r>
  </si>
  <si>
    <t>ANIMATION/VFX (FULLY ANIMATED)</t>
  </si>
  <si>
    <r>
      <t xml:space="preserve">NYS      UPSTATE </t>
    </r>
    <r>
      <rPr>
        <i/>
        <sz val="9"/>
        <rFont val="Arial"/>
        <family val="2"/>
      </rPr>
      <t>(Outside MCTD)</t>
    </r>
  </si>
  <si>
    <t xml:space="preserve"> DOWNSTATE  NYC + MCTD</t>
  </si>
  <si>
    <r>
      <t xml:space="preserve">NYS UPSTATE LABOR     </t>
    </r>
    <r>
      <rPr>
        <i/>
        <sz val="9"/>
        <rFont val="Arial"/>
        <family val="2"/>
      </rPr>
      <t>(Outside MCTD)</t>
    </r>
  </si>
  <si>
    <t>Upstate Labor (MCTD)</t>
  </si>
  <si>
    <r>
      <t xml:space="preserve">NYS UPSTATE LABOR     </t>
    </r>
    <r>
      <rPr>
        <i/>
        <sz val="10"/>
        <rFont val="Arial"/>
        <family val="2"/>
      </rPr>
      <t>(MCTD)</t>
    </r>
  </si>
  <si>
    <t>Upstate Labor (Outside MCTD)</t>
  </si>
  <si>
    <t>Related to first venue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</si>
</sst>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6"/>
      <color rgb="FF017D89"/>
      <name val="Arial"/>
      <family val="2"/>
    </font>
    <font>
      <b/>
      <sz val="16"/>
      <color rgb="FF017D89"/>
      <name val="Arial"/>
      <family val="2"/>
    </font>
    <font>
      <sz val="10"/>
      <color theme="0"/>
      <name val="Arial"/>
      <family val="2"/>
    </font>
    <font>
      <sz val="14"/>
      <color rgb="FF017D89"/>
      <name val="Arial"/>
      <family val="2"/>
    </font>
    <font>
      <b/>
      <sz val="14"/>
      <color rgb="FF017D89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gray125">
        <fgColor indexed="22"/>
      </patternFill>
    </fill>
    <fill>
      <patternFill patternType="gray0625">
        <fgColor indexed="22"/>
        <bgColor rgb="FF00B0F0"/>
      </patternFill>
    </fill>
    <fill>
      <patternFill patternType="solid">
        <fgColor rgb="FF00B0F0"/>
        <bgColor indexed="64"/>
      </patternFill>
    </fill>
    <fill>
      <patternFill patternType="gray0625">
        <fgColor indexed="22"/>
        <bgColor rgb="FFFF0000"/>
      </patternFill>
    </fill>
    <fill>
      <patternFill patternType="solid">
        <fgColor theme="4" tint="0.79998168889431442"/>
        <bgColor indexed="64"/>
      </patternFill>
    </fill>
    <fill>
      <patternFill patternType="gray125">
        <fgColor indexed="22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17D8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</cellStyleXfs>
  <cellXfs count="302">
    <xf numFmtId="0" fontId="0" fillId="0" borderId="0" xfId="0"/>
    <xf numFmtId="164" fontId="4" fillId="0" borderId="1" xfId="0" applyNumberFormat="1" applyFont="1" applyBorder="1" applyProtection="1"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0" fontId="4" fillId="0" borderId="7" xfId="0" applyFont="1" applyFill="1" applyBorder="1" applyAlignment="1" applyProtection="1">
      <alignment horizontal="left" wrapText="1"/>
      <protection locked="0"/>
    </xf>
    <xf numFmtId="0" fontId="0" fillId="9" borderId="0" xfId="0" applyFill="1"/>
    <xf numFmtId="0" fontId="0" fillId="9" borderId="0" xfId="0" applyFont="1" applyFill="1" applyBorder="1"/>
    <xf numFmtId="0" fontId="12" fillId="9" borderId="0" xfId="0" applyNumberFormat="1" applyFont="1" applyFill="1" applyBorder="1" applyAlignment="1">
      <alignment horizontal="left"/>
    </xf>
    <xf numFmtId="0" fontId="4" fillId="0" borderId="29" xfId="0" applyFont="1" applyBorder="1" applyAlignment="1" applyProtection="1">
      <alignment horizontal="left" wrapText="1"/>
      <protection locked="0"/>
    </xf>
    <xf numFmtId="0" fontId="3" fillId="13" borderId="4" xfId="0" applyFont="1" applyFill="1" applyBorder="1"/>
    <xf numFmtId="0" fontId="4" fillId="0" borderId="4" xfId="0" applyFont="1" applyFill="1" applyBorder="1"/>
    <xf numFmtId="0" fontId="0" fillId="0" borderId="4" xfId="0" applyBorder="1" applyAlignment="1"/>
    <xf numFmtId="0" fontId="0" fillId="9" borderId="4" xfId="0" applyFill="1" applyBorder="1" applyAlignment="1"/>
    <xf numFmtId="0" fontId="4" fillId="9" borderId="4" xfId="0" applyFont="1" applyFill="1" applyBorder="1" applyAlignment="1"/>
    <xf numFmtId="0" fontId="4" fillId="9" borderId="4" xfId="0" applyFont="1" applyFill="1" applyBorder="1"/>
    <xf numFmtId="0" fontId="0" fillId="0" borderId="4" xfId="0" applyFill="1" applyBorder="1"/>
    <xf numFmtId="0" fontId="4" fillId="9" borderId="4" xfId="0" applyFont="1" applyFill="1" applyBorder="1" applyAlignment="1">
      <alignment horizontal="left"/>
    </xf>
    <xf numFmtId="0" fontId="0" fillId="9" borderId="4" xfId="0" applyFill="1" applyBorder="1"/>
    <xf numFmtId="0" fontId="0" fillId="9" borderId="4" xfId="0" applyNumberFormat="1" applyFill="1" applyBorder="1"/>
    <xf numFmtId="0" fontId="4" fillId="9" borderId="4" xfId="0" applyNumberFormat="1" applyFont="1" applyFill="1" applyBorder="1"/>
    <xf numFmtId="6" fontId="4" fillId="9" borderId="4" xfId="0" applyNumberFormat="1" applyFont="1" applyFill="1" applyBorder="1"/>
    <xf numFmtId="6" fontId="0" fillId="9" borderId="4" xfId="0" applyNumberFormat="1" applyFill="1" applyBorder="1"/>
    <xf numFmtId="0" fontId="0" fillId="9" borderId="4" xfId="0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32" xfId="0" applyFont="1" applyFill="1" applyBorder="1"/>
    <xf numFmtId="0" fontId="3" fillId="9" borderId="25" xfId="0" applyFont="1" applyFill="1" applyBorder="1" applyAlignment="1">
      <alignment horizontal="left"/>
    </xf>
    <xf numFmtId="0" fontId="3" fillId="9" borderId="7" xfId="0" applyFont="1" applyFill="1" applyBorder="1"/>
    <xf numFmtId="0" fontId="0" fillId="9" borderId="7" xfId="0" applyFill="1" applyBorder="1" applyAlignment="1">
      <alignment horizontal="center"/>
    </xf>
    <xf numFmtId="0" fontId="0" fillId="9" borderId="26" xfId="0" applyFill="1" applyBorder="1" applyAlignment="1"/>
    <xf numFmtId="0" fontId="3" fillId="9" borderId="4" xfId="0" applyFont="1" applyFill="1" applyBorder="1" applyAlignment="1"/>
    <xf numFmtId="0" fontId="0" fillId="0" borderId="26" xfId="0" applyFill="1" applyBorder="1" applyAlignment="1"/>
    <xf numFmtId="0" fontId="4" fillId="9" borderId="25" xfId="0" applyFont="1" applyFill="1" applyBorder="1" applyAlignment="1">
      <alignment horizontal="left"/>
    </xf>
    <xf numFmtId="0" fontId="4" fillId="0" borderId="4" xfId="0" applyFont="1" applyFill="1" applyBorder="1" applyAlignment="1"/>
    <xf numFmtId="6" fontId="4" fillId="9" borderId="25" xfId="0" applyNumberFormat="1" applyFont="1" applyFill="1" applyBorder="1" applyAlignment="1">
      <alignment horizontal="left"/>
    </xf>
    <xf numFmtId="0" fontId="0" fillId="0" borderId="4" xfId="0" applyFill="1" applyBorder="1" applyAlignment="1"/>
    <xf numFmtId="0" fontId="0" fillId="9" borderId="34" xfId="0" applyNumberFormat="1" applyFill="1" applyBorder="1"/>
    <xf numFmtId="0" fontId="0" fillId="0" borderId="34" xfId="0" applyFill="1" applyBorder="1" applyAlignment="1"/>
    <xf numFmtId="0" fontId="2" fillId="0" borderId="4" xfId="0" applyFont="1" applyFill="1" applyBorder="1" applyAlignment="1"/>
    <xf numFmtId="0" fontId="0" fillId="0" borderId="31" xfId="0" applyFill="1" applyBorder="1" applyAlignment="1"/>
    <xf numFmtId="0" fontId="4" fillId="9" borderId="1" xfId="0" applyNumberFormat="1" applyFont="1" applyFill="1" applyBorder="1" applyAlignment="1">
      <alignment horizontal="left"/>
    </xf>
    <xf numFmtId="0" fontId="0" fillId="9" borderId="1" xfId="0" applyFill="1" applyBorder="1"/>
    <xf numFmtId="0" fontId="3" fillId="0" borderId="4" xfId="0" applyFont="1" applyFill="1" applyBorder="1" applyAlignment="1"/>
    <xf numFmtId="0" fontId="0" fillId="9" borderId="4" xfId="0" applyNumberFormat="1" applyFill="1" applyBorder="1" applyAlignment="1">
      <alignment horizontal="center"/>
    </xf>
    <xf numFmtId="0" fontId="4" fillId="9" borderId="4" xfId="0" applyNumberFormat="1" applyFont="1" applyFill="1" applyBorder="1" applyAlignment="1">
      <alignment horizontal="center"/>
    </xf>
    <xf numFmtId="0" fontId="4" fillId="0" borderId="26" xfId="0" applyFont="1" applyFill="1" applyBorder="1" applyAlignment="1"/>
    <xf numFmtId="0" fontId="0" fillId="9" borderId="34" xfId="0" applyFill="1" applyBorder="1"/>
    <xf numFmtId="0" fontId="0" fillId="9" borderId="34" xfId="0" applyNumberFormat="1" applyFill="1" applyBorder="1" applyAlignment="1">
      <alignment horizontal="center"/>
    </xf>
    <xf numFmtId="0" fontId="4" fillId="9" borderId="28" xfId="0" applyFont="1" applyFill="1" applyBorder="1" applyAlignment="1">
      <alignment horizontal="left"/>
    </xf>
    <xf numFmtId="0" fontId="3" fillId="9" borderId="30" xfId="0" applyFont="1" applyFill="1" applyBorder="1" applyAlignment="1">
      <alignment horizontal="left"/>
    </xf>
    <xf numFmtId="0" fontId="3" fillId="9" borderId="6" xfId="0" applyNumberFormat="1" applyFont="1" applyFill="1" applyBorder="1"/>
    <xf numFmtId="0" fontId="0" fillId="9" borderId="6" xfId="0" applyNumberFormat="1" applyFill="1" applyBorder="1" applyAlignment="1">
      <alignment horizontal="center"/>
    </xf>
    <xf numFmtId="0" fontId="3" fillId="9" borderId="27" xfId="0" applyFont="1" applyFill="1" applyBorder="1" applyAlignment="1"/>
    <xf numFmtId="0" fontId="3" fillId="12" borderId="25" xfId="0" applyFont="1" applyFill="1" applyBorder="1" applyAlignment="1">
      <alignment horizontal="left"/>
    </xf>
    <xf numFmtId="0" fontId="3" fillId="12" borderId="7" xfId="0" applyFont="1" applyFill="1" applyBorder="1" applyAlignment="1"/>
    <xf numFmtId="0" fontId="3" fillId="12" borderId="7" xfId="0" applyFont="1" applyFill="1" applyBorder="1" applyAlignment="1">
      <alignment horizontal="center"/>
    </xf>
    <xf numFmtId="0" fontId="3" fillId="12" borderId="26" xfId="0" applyFont="1" applyFill="1" applyBorder="1" applyAlignment="1"/>
    <xf numFmtId="0" fontId="3" fillId="12" borderId="4" xfId="0" applyFont="1" applyFill="1" applyBorder="1" applyAlignment="1">
      <alignment horizontal="left"/>
    </xf>
    <xf numFmtId="0" fontId="3" fillId="12" borderId="4" xfId="0" applyFont="1" applyFill="1" applyBorder="1" applyAlignment="1"/>
    <xf numFmtId="0" fontId="3" fillId="12" borderId="4" xfId="0" applyFont="1" applyFill="1" applyBorder="1" applyAlignment="1">
      <alignment horizontal="center"/>
    </xf>
    <xf numFmtId="0" fontId="3" fillId="12" borderId="4" xfId="0" applyFont="1" applyFill="1" applyBorder="1"/>
    <xf numFmtId="0" fontId="3" fillId="12" borderId="32" xfId="0" applyFont="1" applyFill="1" applyBorder="1"/>
    <xf numFmtId="0" fontId="3" fillId="12" borderId="7" xfId="0" applyFont="1" applyFill="1" applyBorder="1"/>
    <xf numFmtId="0" fontId="3" fillId="13" borderId="25" xfId="0" applyFont="1" applyFill="1" applyBorder="1" applyAlignment="1">
      <alignment horizontal="left"/>
    </xf>
    <xf numFmtId="0" fontId="3" fillId="13" borderId="7" xfId="0" applyFont="1" applyFill="1" applyBorder="1"/>
    <xf numFmtId="0" fontId="3" fillId="13" borderId="7" xfId="0" applyFont="1" applyFill="1" applyBorder="1" applyAlignment="1">
      <alignment horizontal="center"/>
    </xf>
    <xf numFmtId="0" fontId="3" fillId="13" borderId="26" xfId="0" applyFont="1" applyFill="1" applyBorder="1" applyAlignment="1"/>
    <xf numFmtId="0" fontId="3" fillId="13" borderId="4" xfId="0" applyFont="1" applyFill="1" applyBorder="1" applyAlignment="1">
      <alignment horizontal="left"/>
    </xf>
    <xf numFmtId="0" fontId="3" fillId="13" borderId="4" xfId="0" applyFont="1" applyFill="1" applyBorder="1" applyAlignment="1">
      <alignment horizontal="center"/>
    </xf>
    <xf numFmtId="6" fontId="3" fillId="13" borderId="7" xfId="0" applyNumberFormat="1" applyFont="1" applyFill="1" applyBorder="1"/>
    <xf numFmtId="0" fontId="0" fillId="13" borderId="7" xfId="0" applyFill="1" applyBorder="1" applyAlignment="1">
      <alignment horizontal="center"/>
    </xf>
    <xf numFmtId="6" fontId="3" fillId="13" borderId="25" xfId="0" applyNumberFormat="1" applyFont="1" applyFill="1" applyBorder="1" applyAlignment="1">
      <alignment horizontal="left"/>
    </xf>
    <xf numFmtId="0" fontId="3" fillId="13" borderId="4" xfId="0" applyNumberFormat="1" applyFont="1" applyFill="1" applyBorder="1"/>
    <xf numFmtId="0" fontId="3" fillId="13" borderId="4" xfId="0" applyNumberFormat="1" applyFont="1" applyFill="1" applyBorder="1" applyAlignment="1">
      <alignment horizontal="center"/>
    </xf>
    <xf numFmtId="0" fontId="3" fillId="13" borderId="34" xfId="0" applyNumberFormat="1" applyFont="1" applyFill="1" applyBorder="1"/>
    <xf numFmtId="0" fontId="3" fillId="13" borderId="34" xfId="0" applyNumberFormat="1" applyFont="1" applyFill="1" applyBorder="1" applyAlignment="1">
      <alignment horizontal="center"/>
    </xf>
    <xf numFmtId="0" fontId="3" fillId="13" borderId="34" xfId="0" applyFont="1" applyFill="1" applyBorder="1" applyAlignment="1">
      <alignment horizontal="center"/>
    </xf>
    <xf numFmtId="0" fontId="3" fillId="13" borderId="4" xfId="0" applyFont="1" applyFill="1" applyBorder="1" applyAlignment="1"/>
    <xf numFmtId="0" fontId="3" fillId="13" borderId="30" xfId="0" applyFont="1" applyFill="1" applyBorder="1" applyAlignment="1">
      <alignment horizontal="left"/>
    </xf>
    <xf numFmtId="0" fontId="3" fillId="13" borderId="6" xfId="0" applyNumberFormat="1" applyFont="1" applyFill="1" applyBorder="1"/>
    <xf numFmtId="0" fontId="3" fillId="13" borderId="6" xfId="0" applyNumberFormat="1" applyFont="1" applyFill="1" applyBorder="1" applyAlignment="1">
      <alignment horizontal="center"/>
    </xf>
    <xf numFmtId="0" fontId="3" fillId="13" borderId="1" xfId="0" applyNumberFormat="1" applyFont="1" applyFill="1" applyBorder="1" applyAlignment="1">
      <alignment horizontal="left"/>
    </xf>
    <xf numFmtId="0" fontId="3" fillId="13" borderId="1" xfId="0" applyFont="1" applyFill="1" applyBorder="1"/>
    <xf numFmtId="6" fontId="3" fillId="13" borderId="4" xfId="0" applyNumberFormat="1" applyFont="1" applyFill="1" applyBorder="1"/>
    <xf numFmtId="0" fontId="3" fillId="13" borderId="7" xfId="0" applyNumberFormat="1" applyFont="1" applyFill="1" applyBorder="1"/>
    <xf numFmtId="0" fontId="3" fillId="13" borderId="7" xfId="0" applyNumberFormat="1" applyFont="1" applyFill="1" applyBorder="1" applyAlignment="1">
      <alignment horizontal="center"/>
    </xf>
    <xf numFmtId="0" fontId="3" fillId="13" borderId="32" xfId="0" applyFont="1" applyFill="1" applyBorder="1"/>
    <xf numFmtId="6" fontId="3" fillId="13" borderId="4" xfId="0" applyNumberFormat="1" applyFont="1" applyFill="1" applyBorder="1" applyAlignment="1">
      <alignment horizontal="left"/>
    </xf>
    <xf numFmtId="6" fontId="3" fillId="13" borderId="6" xfId="0" applyNumberFormat="1" applyFont="1" applyFill="1" applyBorder="1"/>
    <xf numFmtId="0" fontId="3" fillId="9" borderId="28" xfId="0" applyFont="1" applyFill="1" applyBorder="1" applyAlignment="1">
      <alignment horizontal="left"/>
    </xf>
    <xf numFmtId="0" fontId="3" fillId="13" borderId="25" xfId="0" applyNumberFormat="1" applyFont="1" applyFill="1" applyBorder="1" applyAlignment="1">
      <alignment horizontal="left"/>
    </xf>
    <xf numFmtId="0" fontId="3" fillId="13" borderId="25" xfId="2" applyNumberFormat="1" applyFont="1" applyFill="1" applyBorder="1"/>
    <xf numFmtId="0" fontId="3" fillId="13" borderId="4" xfId="2" applyNumberFormat="1" applyFont="1" applyFill="1" applyBorder="1" applyAlignment="1">
      <alignment horizontal="center"/>
    </xf>
    <xf numFmtId="0" fontId="18" fillId="13" borderId="25" xfId="2" applyNumberFormat="1" applyFont="1" applyFill="1" applyBorder="1"/>
    <xf numFmtId="0" fontId="3" fillId="13" borderId="25" xfId="2" applyNumberFormat="1" applyFont="1" applyFill="1" applyBorder="1" applyAlignment="1">
      <alignment horizontal="left"/>
    </xf>
    <xf numFmtId="0" fontId="3" fillId="13" borderId="4" xfId="2" applyNumberFormat="1" applyFont="1" applyFill="1" applyBorder="1"/>
    <xf numFmtId="0" fontId="19" fillId="13" borderId="4" xfId="2" applyNumberFormat="1" applyFont="1" applyFill="1" applyBorder="1" applyAlignment="1">
      <alignment horizontal="left"/>
    </xf>
    <xf numFmtId="0" fontId="3" fillId="13" borderId="4" xfId="2" applyFont="1" applyFill="1" applyBorder="1"/>
    <xf numFmtId="0" fontId="3" fillId="13" borderId="4" xfId="2" applyFont="1" applyFill="1" applyBorder="1" applyAlignment="1">
      <alignment horizontal="center"/>
    </xf>
    <xf numFmtId="0" fontId="3" fillId="11" borderId="30" xfId="0" applyFont="1" applyFill="1" applyBorder="1"/>
    <xf numFmtId="0" fontId="3" fillId="11" borderId="4" xfId="0" applyNumberFormat="1" applyFont="1" applyFill="1" applyBorder="1"/>
    <xf numFmtId="0" fontId="3" fillId="11" borderId="6" xfId="0" applyFont="1" applyFill="1" applyBorder="1"/>
    <xf numFmtId="0" fontId="3" fillId="11" borderId="26" xfId="0" applyNumberFormat="1" applyFont="1" applyFill="1" applyBorder="1"/>
    <xf numFmtId="0" fontId="3" fillId="11" borderId="4" xfId="0" applyFont="1" applyFill="1" applyBorder="1" applyAlignment="1">
      <alignment horizontal="left"/>
    </xf>
    <xf numFmtId="0" fontId="3" fillId="11" borderId="4" xfId="0" applyNumberFormat="1" applyFont="1" applyFill="1" applyBorder="1" applyAlignment="1">
      <alignment horizontal="center"/>
    </xf>
    <xf numFmtId="0" fontId="3" fillId="11" borderId="4" xfId="0" applyFont="1" applyFill="1" applyBorder="1"/>
    <xf numFmtId="0" fontId="4" fillId="5" borderId="7" xfId="0" applyFont="1" applyFill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0" fontId="3" fillId="8" borderId="12" xfId="0" applyFont="1" applyFill="1" applyBorder="1" applyAlignment="1" applyProtection="1">
      <alignment horizontal="center" wrapText="1"/>
    </xf>
    <xf numFmtId="0" fontId="3" fillId="3" borderId="11" xfId="0" applyFont="1" applyFill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0" borderId="1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 wrapText="1"/>
    </xf>
    <xf numFmtId="0" fontId="3" fillId="0" borderId="3" xfId="0" applyFont="1" applyFill="1" applyBorder="1" applyProtection="1"/>
    <xf numFmtId="164" fontId="3" fillId="0" borderId="2" xfId="0" applyNumberFormat="1" applyFont="1" applyFill="1" applyBorder="1" applyProtection="1"/>
    <xf numFmtId="164" fontId="3" fillId="0" borderId="36" xfId="0" applyNumberFormat="1" applyFont="1" applyFill="1" applyBorder="1" applyAlignment="1" applyProtection="1">
      <alignment horizontal="right" wrapText="1"/>
    </xf>
    <xf numFmtId="164" fontId="3" fillId="0" borderId="23" xfId="0" applyNumberFormat="1" applyFont="1" applyFill="1" applyBorder="1" applyProtection="1"/>
    <xf numFmtId="164" fontId="3" fillId="0" borderId="24" xfId="0" applyNumberFormat="1" applyFont="1" applyFill="1" applyBorder="1" applyProtection="1"/>
    <xf numFmtId="0" fontId="3" fillId="0" borderId="3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center" wrapText="1"/>
    </xf>
    <xf numFmtId="0" fontId="9" fillId="0" borderId="11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/>
    </xf>
    <xf numFmtId="164" fontId="3" fillId="0" borderId="21" xfId="0" applyNumberFormat="1" applyFont="1" applyFill="1" applyBorder="1" applyAlignment="1" applyProtection="1">
      <alignment horizontal="right"/>
    </xf>
    <xf numFmtId="0" fontId="3" fillId="0" borderId="22" xfId="0" applyFont="1" applyFill="1" applyBorder="1" applyAlignment="1" applyProtection="1">
      <alignment horizontal="center"/>
    </xf>
    <xf numFmtId="10" fontId="3" fillId="0" borderId="5" xfId="0" applyNumberFormat="1" applyFont="1" applyFill="1" applyBorder="1" applyAlignment="1" applyProtection="1">
      <alignment horizontal="right"/>
    </xf>
    <xf numFmtId="10" fontId="3" fillId="0" borderId="5" xfId="0" applyNumberFormat="1" applyFont="1" applyFill="1" applyBorder="1" applyProtection="1"/>
    <xf numFmtId="0" fontId="10" fillId="5" borderId="5" xfId="0" applyFont="1" applyFill="1" applyBorder="1" applyAlignment="1" applyProtection="1">
      <alignment horizontal="center" vertical="center"/>
    </xf>
    <xf numFmtId="0" fontId="3" fillId="0" borderId="40" xfId="0" applyFont="1" applyBorder="1" applyProtection="1"/>
    <xf numFmtId="164" fontId="3" fillId="0" borderId="40" xfId="0" applyNumberFormat="1" applyFont="1" applyBorder="1" applyAlignment="1" applyProtection="1">
      <alignment horizontal="center"/>
    </xf>
    <xf numFmtId="0" fontId="3" fillId="0" borderId="40" xfId="0" applyFont="1" applyFill="1" applyBorder="1" applyProtection="1"/>
    <xf numFmtId="0" fontId="4" fillId="0" borderId="1" xfId="0" applyFont="1" applyBorder="1" applyAlignment="1" applyProtection="1">
      <alignment horizontal="left"/>
    </xf>
    <xf numFmtId="0" fontId="4" fillId="5" borderId="1" xfId="0" applyFont="1" applyFill="1" applyBorder="1" applyAlignment="1" applyProtection="1">
      <alignment horizontal="left"/>
    </xf>
    <xf numFmtId="0" fontId="4" fillId="0" borderId="4" xfId="0" applyFont="1" applyFill="1" applyBorder="1" applyProtection="1"/>
    <xf numFmtId="0" fontId="3" fillId="5" borderId="4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12" borderId="4" xfId="0" applyFont="1" applyFill="1" applyBorder="1" applyProtection="1"/>
    <xf numFmtId="0" fontId="4" fillId="13" borderId="4" xfId="0" applyFont="1" applyFill="1" applyBorder="1" applyProtection="1"/>
    <xf numFmtId="0" fontId="3" fillId="13" borderId="4" xfId="0" applyFont="1" applyFill="1" applyBorder="1" applyProtection="1"/>
    <xf numFmtId="164" fontId="4" fillId="0" borderId="1" xfId="0" applyNumberFormat="1" applyFont="1" applyFill="1" applyBorder="1" applyAlignment="1" applyProtection="1">
      <alignment horizontal="right"/>
    </xf>
    <xf numFmtId="0" fontId="3" fillId="12" borderId="37" xfId="0" applyFont="1" applyFill="1" applyBorder="1" applyAlignment="1" applyProtection="1">
      <alignment horizontal="center" vertical="center"/>
    </xf>
    <xf numFmtId="0" fontId="3" fillId="12" borderId="11" xfId="0" applyFont="1" applyFill="1" applyBorder="1" applyAlignment="1" applyProtection="1">
      <alignment horizontal="center"/>
    </xf>
    <xf numFmtId="0" fontId="3" fillId="12" borderId="36" xfId="0" applyFont="1" applyFill="1" applyBorder="1" applyAlignment="1" applyProtection="1">
      <alignment horizontal="center"/>
    </xf>
    <xf numFmtId="0" fontId="3" fillId="12" borderId="36" xfId="0" applyFont="1" applyFill="1" applyBorder="1" applyAlignment="1" applyProtection="1">
      <alignment horizontal="center" wrapText="1"/>
    </xf>
    <xf numFmtId="0" fontId="10" fillId="13" borderId="5" xfId="0" applyFont="1" applyFill="1" applyBorder="1" applyAlignment="1" applyProtection="1">
      <alignment horizontal="center" vertical="center"/>
    </xf>
    <xf numFmtId="0" fontId="3" fillId="13" borderId="11" xfId="0" applyFont="1" applyFill="1" applyBorder="1" applyAlignment="1" applyProtection="1">
      <alignment horizontal="center"/>
    </xf>
    <xf numFmtId="0" fontId="3" fillId="13" borderId="36" xfId="0" applyFont="1" applyFill="1" applyBorder="1" applyAlignment="1" applyProtection="1">
      <alignment horizontal="center" wrapText="1"/>
    </xf>
    <xf numFmtId="0" fontId="4" fillId="9" borderId="0" xfId="0" applyFont="1" applyFill="1"/>
    <xf numFmtId="0" fontId="4" fillId="9" borderId="0" xfId="0" applyFont="1" applyFill="1" applyAlignment="1" applyProtection="1">
      <alignment horizontal="center"/>
    </xf>
    <xf numFmtId="164" fontId="4" fillId="9" borderId="0" xfId="0" applyNumberFormat="1" applyFont="1" applyFill="1" applyProtection="1"/>
    <xf numFmtId="0" fontId="4" fillId="9" borderId="0" xfId="0" applyFont="1" applyFill="1" applyProtection="1"/>
    <xf numFmtId="0" fontId="4" fillId="9" borderId="0" xfId="0" applyFont="1" applyFill="1" applyAlignment="1" applyProtection="1">
      <alignment horizontal="left"/>
    </xf>
    <xf numFmtId="0" fontId="3" fillId="9" borderId="0" xfId="0" applyFont="1" applyFill="1" applyBorder="1" applyAlignment="1" applyProtection="1">
      <alignment horizontal="center"/>
    </xf>
    <xf numFmtId="10" fontId="3" fillId="9" borderId="0" xfId="0" applyNumberFormat="1" applyFont="1" applyFill="1" applyBorder="1" applyAlignment="1" applyProtection="1">
      <alignment horizontal="right"/>
    </xf>
    <xf numFmtId="10" fontId="3" fillId="9" borderId="0" xfId="0" applyNumberFormat="1" applyFont="1" applyFill="1" applyBorder="1" applyProtection="1"/>
    <xf numFmtId="0" fontId="0" fillId="9" borderId="0" xfId="0" applyFill="1" applyProtection="1"/>
    <xf numFmtId="10" fontId="3" fillId="9" borderId="0" xfId="0" applyNumberFormat="1" applyFont="1" applyFill="1" applyBorder="1" applyAlignment="1" applyProtection="1">
      <alignment horizontal="right" wrapText="1"/>
    </xf>
    <xf numFmtId="164" fontId="4" fillId="9" borderId="0" xfId="0" applyNumberFormat="1" applyFont="1" applyFill="1" applyBorder="1" applyAlignment="1" applyProtection="1">
      <alignment horizontal="right"/>
    </xf>
    <xf numFmtId="0" fontId="3" fillId="9" borderId="14" xfId="0" applyFont="1" applyFill="1" applyBorder="1" applyAlignment="1" applyProtection="1">
      <alignment horizontal="left"/>
    </xf>
    <xf numFmtId="0" fontId="3" fillId="9" borderId="14" xfId="0" applyFont="1" applyFill="1" applyBorder="1" applyAlignment="1" applyProtection="1">
      <alignment horizontal="left" wrapText="1"/>
    </xf>
    <xf numFmtId="0" fontId="3" fillId="9" borderId="14" xfId="0" applyFont="1" applyFill="1" applyBorder="1" applyProtection="1"/>
    <xf numFmtId="0" fontId="6" fillId="9" borderId="14" xfId="0" applyFont="1" applyFill="1" applyBorder="1" applyAlignment="1" applyProtection="1">
      <alignment horizontal="center"/>
    </xf>
    <xf numFmtId="0" fontId="3" fillId="9" borderId="0" xfId="0" applyFont="1" applyFill="1" applyAlignment="1" applyProtection="1">
      <alignment horizontal="center"/>
    </xf>
    <xf numFmtId="0" fontId="4" fillId="9" borderId="0" xfId="0" applyFont="1" applyFill="1" applyBorder="1" applyAlignment="1" applyProtection="1">
      <alignment wrapText="1"/>
    </xf>
    <xf numFmtId="0" fontId="4" fillId="9" borderId="0" xfId="0" applyFont="1" applyFill="1" applyBorder="1" applyAlignment="1" applyProtection="1">
      <alignment horizontal="center"/>
    </xf>
    <xf numFmtId="164" fontId="4" fillId="9" borderId="0" xfId="0" applyNumberFormat="1" applyFont="1" applyFill="1" applyBorder="1" applyProtection="1"/>
    <xf numFmtId="0" fontId="4" fillId="9" borderId="0" xfId="0" applyFont="1" applyFill="1" applyBorder="1" applyProtection="1"/>
    <xf numFmtId="0" fontId="3" fillId="9" borderId="0" xfId="0" applyFont="1" applyFill="1" applyAlignment="1" applyProtection="1"/>
    <xf numFmtId="0" fontId="5" fillId="9" borderId="0" xfId="0" applyFont="1" applyFill="1" applyBorder="1" applyAlignment="1" applyProtection="1">
      <alignment horizontal="left"/>
    </xf>
    <xf numFmtId="0" fontId="4" fillId="9" borderId="0" xfId="0" applyFont="1" applyFill="1" applyBorder="1" applyAlignment="1" applyProtection="1"/>
    <xf numFmtId="49" fontId="4" fillId="9" borderId="0" xfId="0" applyNumberFormat="1" applyFont="1" applyFill="1" applyBorder="1" applyAlignment="1" applyProtection="1">
      <alignment horizontal="left"/>
    </xf>
    <xf numFmtId="0" fontId="3" fillId="9" borderId="0" xfId="0" applyFont="1" applyFill="1" applyBorder="1" applyAlignment="1" applyProtection="1">
      <alignment horizontal="right" wrapText="1"/>
    </xf>
    <xf numFmtId="0" fontId="3" fillId="9" borderId="0" xfId="0" applyFont="1" applyFill="1" applyBorder="1" applyAlignment="1" applyProtection="1">
      <alignment horizontal="right"/>
    </xf>
    <xf numFmtId="0" fontId="8" fillId="9" borderId="0" xfId="0" applyFont="1" applyFill="1" applyAlignment="1" applyProtection="1"/>
    <xf numFmtId="0" fontId="7" fillId="9" borderId="0" xfId="0" applyFont="1" applyFill="1" applyAlignment="1" applyProtection="1"/>
    <xf numFmtId="0" fontId="7" fillId="9" borderId="0" xfId="0" applyFont="1" applyFill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10" borderId="20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8" borderId="12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22" fillId="14" borderId="13" xfId="0" applyFont="1" applyFill="1" applyBorder="1" applyAlignment="1" applyProtection="1">
      <alignment wrapText="1"/>
      <protection locked="0"/>
    </xf>
    <xf numFmtId="0" fontId="7" fillId="9" borderId="0" xfId="0" applyFont="1" applyFill="1" applyAlignment="1"/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0" fontId="3" fillId="9" borderId="0" xfId="0" applyFont="1" applyFill="1" applyBorder="1" applyAlignment="1">
      <alignment horizontal="center"/>
    </xf>
    <xf numFmtId="6" fontId="3" fillId="9" borderId="25" xfId="0" applyNumberFormat="1" applyFont="1" applyFill="1" applyBorder="1" applyAlignment="1">
      <alignment horizontal="left"/>
    </xf>
    <xf numFmtId="6" fontId="3" fillId="9" borderId="7" xfId="0" applyNumberFormat="1" applyFont="1" applyFill="1" applyBorder="1" applyAlignment="1">
      <alignment horizontal="left"/>
    </xf>
    <xf numFmtId="0" fontId="0" fillId="9" borderId="7" xfId="0" applyNumberFormat="1" applyFill="1" applyBorder="1" applyAlignment="1">
      <alignment horizontal="center"/>
    </xf>
    <xf numFmtId="0" fontId="3" fillId="9" borderId="7" xfId="0" applyFont="1" applyFill="1" applyBorder="1" applyAlignment="1"/>
    <xf numFmtId="0" fontId="3" fillId="9" borderId="7" xfId="0" applyFont="1" applyFill="1" applyBorder="1" applyAlignment="1">
      <alignment horizontal="center"/>
    </xf>
    <xf numFmtId="0" fontId="3" fillId="9" borderId="26" xfId="0" applyFont="1" applyFill="1" applyBorder="1" applyAlignment="1"/>
    <xf numFmtId="0" fontId="0" fillId="9" borderId="0" xfId="0" applyFill="1" applyBorder="1"/>
    <xf numFmtId="0" fontId="3" fillId="9" borderId="0" xfId="0" applyFont="1" applyFill="1" applyBorder="1" applyAlignment="1">
      <alignment horizontal="left"/>
    </xf>
    <xf numFmtId="0" fontId="3" fillId="9" borderId="0" xfId="0" applyFont="1" applyFill="1" applyBorder="1" applyAlignment="1"/>
    <xf numFmtId="0" fontId="0" fillId="9" borderId="0" xfId="0" applyFill="1" applyBorder="1" applyAlignment="1">
      <alignment horizontal="left"/>
    </xf>
    <xf numFmtId="0" fontId="0" fillId="9" borderId="0" xfId="0" applyFill="1" applyBorder="1" applyAlignment="1"/>
    <xf numFmtId="0" fontId="0" fillId="9" borderId="0" xfId="0" applyFill="1" applyBorder="1" applyAlignment="1">
      <alignment horizontal="center"/>
    </xf>
    <xf numFmtId="0" fontId="4" fillId="9" borderId="0" xfId="0" applyFont="1" applyFill="1" applyBorder="1" applyAlignment="1">
      <alignment horizontal="left"/>
    </xf>
    <xf numFmtId="6" fontId="0" fillId="9" borderId="0" xfId="0" applyNumberFormat="1" applyFill="1" applyBorder="1" applyAlignment="1"/>
    <xf numFmtId="0" fontId="4" fillId="9" borderId="0" xfId="0" applyFont="1" applyFill="1" applyBorder="1" applyAlignment="1"/>
    <xf numFmtId="0" fontId="16" fillId="9" borderId="0" xfId="0" applyFont="1" applyFill="1"/>
    <xf numFmtId="0" fontId="0" fillId="9" borderId="7" xfId="0" applyFill="1" applyBorder="1"/>
    <xf numFmtId="0" fontId="4" fillId="9" borderId="26" xfId="0" applyFont="1" applyFill="1" applyBorder="1" applyAlignment="1"/>
    <xf numFmtId="0" fontId="0" fillId="9" borderId="33" xfId="0" applyFill="1" applyBorder="1"/>
    <xf numFmtId="0" fontId="0" fillId="9" borderId="31" xfId="0" applyFill="1" applyBorder="1"/>
    <xf numFmtId="6" fontId="3" fillId="9" borderId="7" xfId="0" applyNumberFormat="1" applyFont="1" applyFill="1" applyBorder="1"/>
    <xf numFmtId="0" fontId="0" fillId="9" borderId="34" xfId="0" applyFill="1" applyBorder="1" applyAlignment="1"/>
    <xf numFmtId="0" fontId="2" fillId="9" borderId="4" xfId="0" applyFont="1" applyFill="1" applyBorder="1" applyAlignment="1"/>
    <xf numFmtId="0" fontId="0" fillId="9" borderId="34" xfId="0" applyFill="1" applyBorder="1" applyAlignment="1">
      <alignment horizontal="center"/>
    </xf>
    <xf numFmtId="0" fontId="4" fillId="9" borderId="34" xfId="0" applyNumberFormat="1" applyFont="1" applyFill="1" applyBorder="1" applyAlignment="1">
      <alignment horizontal="center"/>
    </xf>
    <xf numFmtId="0" fontId="0" fillId="9" borderId="31" xfId="0" applyFill="1" applyBorder="1" applyAlignment="1"/>
    <xf numFmtId="0" fontId="0" fillId="9" borderId="25" xfId="0" applyFill="1" applyBorder="1" applyAlignment="1">
      <alignment horizontal="left"/>
    </xf>
    <xf numFmtId="0" fontId="0" fillId="9" borderId="7" xfId="0" applyNumberFormat="1" applyFill="1" applyBorder="1"/>
    <xf numFmtId="0" fontId="3" fillId="9" borderId="6" xfId="0" applyNumberFormat="1" applyFont="1" applyFill="1" applyBorder="1" applyAlignment="1">
      <alignment horizontal="center"/>
    </xf>
    <xf numFmtId="0" fontId="0" fillId="9" borderId="27" xfId="0" applyFill="1" applyBorder="1" applyAlignment="1"/>
    <xf numFmtId="0" fontId="0" fillId="9" borderId="28" xfId="0" applyFill="1" applyBorder="1" applyAlignment="1">
      <alignment horizontal="left"/>
    </xf>
    <xf numFmtId="0" fontId="0" fillId="9" borderId="29" xfId="0" applyFill="1" applyBorder="1"/>
    <xf numFmtId="0" fontId="0" fillId="9" borderId="29" xfId="0" applyNumberFormat="1" applyFill="1" applyBorder="1" applyAlignment="1">
      <alignment horizontal="center"/>
    </xf>
    <xf numFmtId="0" fontId="3" fillId="9" borderId="35" xfId="0" applyFont="1" applyFill="1" applyBorder="1" applyAlignment="1"/>
    <xf numFmtId="0" fontId="3" fillId="9" borderId="7" xfId="0" applyNumberFormat="1" applyFont="1" applyFill="1" applyBorder="1"/>
    <xf numFmtId="0" fontId="3" fillId="9" borderId="7" xfId="0" applyNumberFormat="1" applyFont="1" applyFill="1" applyBorder="1" applyAlignment="1">
      <alignment horizontal="center"/>
    </xf>
    <xf numFmtId="6" fontId="4" fillId="9" borderId="4" xfId="0" applyNumberFormat="1" applyFont="1" applyFill="1" applyBorder="1" applyAlignment="1">
      <alignment horizontal="left"/>
    </xf>
    <xf numFmtId="6" fontId="3" fillId="9" borderId="6" xfId="0" applyNumberFormat="1" applyFont="1" applyFill="1" applyBorder="1"/>
    <xf numFmtId="0" fontId="3" fillId="9" borderId="25" xfId="0" applyNumberFormat="1" applyFont="1" applyFill="1" applyBorder="1" applyAlignment="1">
      <alignment horizontal="left"/>
    </xf>
    <xf numFmtId="0" fontId="4" fillId="9" borderId="4" xfId="0" applyNumberFormat="1" applyFont="1" applyFill="1" applyBorder="1" applyAlignment="1">
      <alignment horizontal="left"/>
    </xf>
    <xf numFmtId="0" fontId="0" fillId="9" borderId="25" xfId="0" applyNumberFormat="1" applyFill="1" applyBorder="1"/>
    <xf numFmtId="0" fontId="0" fillId="9" borderId="0" xfId="0" applyNumberFormat="1" applyFont="1" applyFill="1" applyBorder="1"/>
    <xf numFmtId="0" fontId="11" fillId="9" borderId="25" xfId="0" applyNumberFormat="1" applyFont="1" applyFill="1" applyBorder="1"/>
    <xf numFmtId="0" fontId="4" fillId="9" borderId="25" xfId="0" applyNumberFormat="1" applyFont="1" applyFill="1" applyBorder="1"/>
    <xf numFmtId="0" fontId="0" fillId="9" borderId="25" xfId="0" applyNumberFormat="1" applyFont="1" applyFill="1" applyBorder="1"/>
    <xf numFmtId="0" fontId="4" fillId="9" borderId="25" xfId="0" applyNumberFormat="1" applyFont="1" applyFill="1" applyBorder="1" applyAlignment="1">
      <alignment horizontal="left"/>
    </xf>
    <xf numFmtId="0" fontId="0" fillId="9" borderId="4" xfId="0" applyNumberFormat="1" applyFont="1" applyFill="1" applyBorder="1"/>
    <xf numFmtId="0" fontId="12" fillId="9" borderId="4" xfId="0" applyNumberFormat="1" applyFont="1" applyFill="1" applyBorder="1" applyAlignment="1">
      <alignment horizontal="left"/>
    </xf>
    <xf numFmtId="0" fontId="0" fillId="9" borderId="6" xfId="0" applyNumberFormat="1" applyFill="1" applyBorder="1"/>
    <xf numFmtId="0" fontId="0" fillId="9" borderId="25" xfId="0" applyFill="1" applyBorder="1"/>
    <xf numFmtId="0" fontId="0" fillId="9" borderId="26" xfId="0" applyFill="1" applyBorder="1"/>
    <xf numFmtId="0" fontId="3" fillId="9" borderId="30" xfId="0" applyFont="1" applyFill="1" applyBorder="1"/>
    <xf numFmtId="0" fontId="3" fillId="9" borderId="4" xfId="0" applyFont="1" applyFill="1" applyBorder="1"/>
    <xf numFmtId="0" fontId="0" fillId="9" borderId="27" xfId="0" applyFill="1" applyBorder="1"/>
    <xf numFmtId="0" fontId="0" fillId="9" borderId="30" xfId="0" applyFill="1" applyBorder="1"/>
    <xf numFmtId="0" fontId="0" fillId="9" borderId="6" xfId="0" applyFill="1" applyBorder="1"/>
    <xf numFmtId="0" fontId="3" fillId="9" borderId="0" xfId="0" applyFont="1" applyFill="1"/>
    <xf numFmtId="0" fontId="25" fillId="14" borderId="4" xfId="0" applyFont="1" applyFill="1" applyBorder="1" applyAlignment="1">
      <alignment horizontal="left"/>
    </xf>
    <xf numFmtId="0" fontId="25" fillId="14" borderId="4" xfId="0" applyFont="1" applyFill="1" applyBorder="1" applyAlignment="1">
      <alignment horizontal="center"/>
    </xf>
    <xf numFmtId="0" fontId="3" fillId="9" borderId="0" xfId="0" applyFont="1" applyFill="1" applyBorder="1" applyProtection="1"/>
    <xf numFmtId="10" fontId="3" fillId="9" borderId="5" xfId="0" applyNumberFormat="1" applyFont="1" applyFill="1" applyBorder="1" applyProtection="1"/>
    <xf numFmtId="0" fontId="3" fillId="9" borderId="6" xfId="0" applyFont="1" applyFill="1" applyBorder="1"/>
    <xf numFmtId="0" fontId="3" fillId="9" borderId="25" xfId="0" applyFont="1" applyFill="1" applyBorder="1"/>
    <xf numFmtId="0" fontId="3" fillId="9" borderId="0" xfId="0" applyNumberFormat="1" applyFont="1" applyFill="1" applyBorder="1"/>
    <xf numFmtId="0" fontId="3" fillId="9" borderId="29" xfId="0" applyFont="1" applyFill="1" applyBorder="1"/>
    <xf numFmtId="0" fontId="3" fillId="9" borderId="29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Alignment="1">
      <alignment horizontal="left"/>
    </xf>
    <xf numFmtId="0" fontId="3" fillId="9" borderId="0" xfId="0" applyFont="1" applyFill="1" applyAlignment="1">
      <alignment horizontal="left"/>
    </xf>
    <xf numFmtId="0" fontId="13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7" fillId="9" borderId="0" xfId="0" applyFont="1" applyFill="1"/>
    <xf numFmtId="0" fontId="8" fillId="9" borderId="0" xfId="0" applyFont="1" applyFill="1" applyAlignment="1"/>
    <xf numFmtId="0" fontId="25" fillId="14" borderId="4" xfId="0" applyFont="1" applyFill="1" applyBorder="1" applyAlignment="1">
      <alignment horizontal="center" vertical="center"/>
    </xf>
    <xf numFmtId="0" fontId="23" fillId="9" borderId="0" xfId="0" applyFont="1" applyFill="1" applyAlignment="1" applyProtection="1"/>
    <xf numFmtId="0" fontId="3" fillId="7" borderId="20" xfId="0" applyFont="1" applyFill="1" applyBorder="1" applyAlignment="1" applyProtection="1">
      <alignment horizontal="center" vertical="center" wrapText="1"/>
    </xf>
    <xf numFmtId="0" fontId="23" fillId="9" borderId="0" xfId="0" applyFont="1" applyFill="1" applyAlignment="1" applyProtection="1">
      <alignment horizontal="right"/>
    </xf>
    <xf numFmtId="0" fontId="23" fillId="9" borderId="0" xfId="2" applyFont="1" applyFill="1" applyAlignment="1">
      <alignment horizontal="right" vertical="center"/>
    </xf>
    <xf numFmtId="0" fontId="23" fillId="9" borderId="0" xfId="2" applyFont="1" applyFill="1" applyAlignment="1">
      <alignment horizontal="right" vertical="center" wrapText="1"/>
    </xf>
    <xf numFmtId="0" fontId="24" fillId="9" borderId="0" xfId="2" applyFont="1" applyFill="1" applyAlignment="1">
      <alignment horizontal="right" vertical="center"/>
    </xf>
    <xf numFmtId="0" fontId="3" fillId="9" borderId="0" xfId="0" applyFont="1" applyFill="1" applyAlignment="1" applyProtection="1">
      <alignment horizontal="left" wrapText="1"/>
    </xf>
    <xf numFmtId="0" fontId="3" fillId="6" borderId="19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3" fillId="0" borderId="38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49" fontId="22" fillId="14" borderId="15" xfId="0" applyNumberFormat="1" applyFont="1" applyFill="1" applyBorder="1" applyAlignment="1" applyProtection="1">
      <alignment horizontal="left"/>
      <protection locked="0"/>
    </xf>
    <xf numFmtId="49" fontId="22" fillId="14" borderId="16" xfId="0" applyNumberFormat="1" applyFont="1" applyFill="1" applyBorder="1" applyAlignment="1" applyProtection="1">
      <alignment horizontal="left"/>
      <protection locked="0"/>
    </xf>
    <xf numFmtId="0" fontId="3" fillId="9" borderId="0" xfId="0" applyFont="1" applyFill="1" applyAlignment="1" applyProtection="1">
      <alignment horizontal="left" wrapText="1"/>
    </xf>
    <xf numFmtId="0" fontId="3" fillId="4" borderId="17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center"/>
    </xf>
    <xf numFmtId="0" fontId="0" fillId="5" borderId="18" xfId="0" applyFill="1" applyBorder="1" applyAlignment="1" applyProtection="1">
      <alignment horizontal="center"/>
    </xf>
    <xf numFmtId="0" fontId="15" fillId="9" borderId="0" xfId="0" applyNumberFormat="1" applyFont="1" applyFill="1" applyAlignment="1">
      <alignment horizontal="left" wrapText="1"/>
    </xf>
    <xf numFmtId="0" fontId="23" fillId="9" borderId="0" xfId="0" applyFont="1" applyFill="1" applyAlignment="1">
      <alignment horizontal="right" vertical="center" wrapText="1"/>
    </xf>
    <xf numFmtId="0" fontId="23" fillId="9" borderId="0" xfId="0" applyFont="1" applyFill="1" applyAlignment="1">
      <alignment horizontal="right"/>
    </xf>
    <xf numFmtId="6" fontId="25" fillId="14" borderId="25" xfId="0" applyNumberFormat="1" applyFont="1" applyFill="1" applyBorder="1" applyAlignment="1">
      <alignment horizontal="center"/>
    </xf>
    <xf numFmtId="6" fontId="25" fillId="14" borderId="7" xfId="0" applyNumberFormat="1" applyFont="1" applyFill="1" applyBorder="1" applyAlignment="1">
      <alignment horizontal="center"/>
    </xf>
    <xf numFmtId="6" fontId="25" fillId="14" borderId="26" xfId="0" applyNumberFormat="1" applyFont="1" applyFill="1" applyBorder="1" applyAlignment="1">
      <alignment horizontal="center"/>
    </xf>
    <xf numFmtId="0" fontId="10" fillId="9" borderId="0" xfId="0" applyNumberFormat="1" applyFont="1" applyFill="1" applyAlignment="1">
      <alignment horizontal="left" wrapText="1"/>
    </xf>
    <xf numFmtId="6" fontId="25" fillId="14" borderId="28" xfId="0" applyNumberFormat="1" applyFont="1" applyFill="1" applyBorder="1" applyAlignment="1">
      <alignment horizontal="center" vertical="center"/>
    </xf>
    <xf numFmtId="6" fontId="25" fillId="14" borderId="29" xfId="0" applyNumberFormat="1" applyFont="1" applyFill="1" applyBorder="1" applyAlignment="1">
      <alignment horizontal="center" vertical="center"/>
    </xf>
    <xf numFmtId="6" fontId="25" fillId="14" borderId="35" xfId="0" applyNumberFormat="1" applyFont="1" applyFill="1" applyBorder="1" applyAlignment="1">
      <alignment horizontal="center" vertical="center"/>
    </xf>
    <xf numFmtId="6" fontId="25" fillId="14" borderId="30" xfId="0" applyNumberFormat="1" applyFont="1" applyFill="1" applyBorder="1" applyAlignment="1">
      <alignment horizontal="center" vertical="center"/>
    </xf>
    <xf numFmtId="6" fontId="25" fillId="14" borderId="6" xfId="0" applyNumberFormat="1" applyFont="1" applyFill="1" applyBorder="1" applyAlignment="1">
      <alignment horizontal="center" vertical="center"/>
    </xf>
    <xf numFmtId="6" fontId="25" fillId="14" borderId="27" xfId="0" applyNumberFormat="1" applyFont="1" applyFill="1" applyBorder="1" applyAlignment="1">
      <alignment horizontal="center" vertical="center"/>
    </xf>
    <xf numFmtId="0" fontId="0" fillId="9" borderId="6" xfId="0" applyFill="1" applyBorder="1"/>
    <xf numFmtId="0" fontId="20" fillId="9" borderId="0" xfId="3" applyFont="1" applyFill="1" applyAlignment="1" applyProtection="1">
      <alignment horizontal="right"/>
    </xf>
    <xf numFmtId="0" fontId="3" fillId="9" borderId="0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left" wrapText="1"/>
    </xf>
  </cellXfs>
  <cellStyles count="4">
    <cellStyle name="Normal" xfId="0" builtinId="0"/>
    <cellStyle name="Normal 2" xfId="2" xr:uid="{00000000-0005-0000-0000-000001000000}"/>
    <cellStyle name="Normal_Shoot Days Summary" xfId="3" xr:uid="{2FE06CBB-D5F4-484A-9B16-BD8ED45DA869}"/>
    <cellStyle name="Percent 2" xfId="1" xr:uid="{00000000-0005-0000-0000-000002000000}"/>
  </cellStyles>
  <dxfs count="0"/>
  <tableStyles count="0" defaultTableStyle="TableStyleMedium9" defaultPivotStyle="PivotStyleLight16"/>
  <colors>
    <mruColors>
      <color rgb="FF017D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2253615</xdr:colOff>
      <xdr:row>3</xdr:row>
      <xdr:rowOff>155160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3A5BE-ED7E-424F-A0A7-2192D2472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34715" cy="1012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2340906</xdr:colOff>
      <xdr:row>4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D9A572A-9B47-49B7-A367-1340E10C4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779056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24764</xdr:colOff>
      <xdr:row>3</xdr:row>
      <xdr:rowOff>138314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FB6D28-2D34-41A8-B9A4-D66A5338F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77564" cy="9955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1619251</xdr:colOff>
      <xdr:row>19</xdr:row>
      <xdr:rowOff>0</xdr:rowOff>
    </xdr:from>
    <xdr:to>
      <xdr:col>12</xdr:col>
      <xdr:colOff>1</xdr:colOff>
      <xdr:row>21</xdr:row>
      <xdr:rowOff>0</xdr:rowOff>
    </xdr:to>
    <xdr:pic>
      <xdr:nvPicPr>
        <xdr:cNvPr id="2" name="Picture 1" descr="nylogo1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1" y="0"/>
          <a:ext cx="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2515746</xdr:colOff>
      <xdr:row>3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A8AB48E-EF04-4410-8562-92EDD537A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2946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K42"/>
  <sheetViews>
    <sheetView tabSelected="1" zoomScaleNormal="100" zoomScaleSheetLayoutView="100" workbookViewId="0"/>
  </sheetViews>
  <sheetFormatPr defaultColWidth="9.140625" defaultRowHeight="15" customHeight="1" x14ac:dyDescent="0.2"/>
  <cols>
    <col min="1" max="1" width="10.5703125" style="154" customWidth="1"/>
    <col min="2" max="2" width="7.140625" style="154" customWidth="1"/>
    <col min="3" max="3" width="35" style="153" bestFit="1" customWidth="1"/>
    <col min="4" max="7" width="15.7109375" style="151" customWidth="1"/>
    <col min="8" max="8" width="15.7109375" style="152" customWidth="1"/>
    <col min="9" max="9" width="15.7109375" style="153" customWidth="1"/>
    <col min="10" max="10" width="15.7109375" style="152" customWidth="1"/>
    <col min="11" max="11" width="15.7109375" style="153" customWidth="1"/>
    <col min="12" max="16384" width="9.140625" style="153"/>
  </cols>
  <sheetData>
    <row r="1" spans="1:11" ht="23.25" customHeight="1" x14ac:dyDescent="0.3">
      <c r="B1" s="176"/>
      <c r="C1" s="176"/>
      <c r="D1" s="176"/>
      <c r="E1" s="176"/>
      <c r="F1" s="176"/>
      <c r="G1" s="176"/>
      <c r="H1" s="153"/>
      <c r="J1" s="153"/>
    </row>
    <row r="2" spans="1:11" ht="23.25" customHeight="1" x14ac:dyDescent="0.3">
      <c r="B2" s="176"/>
      <c r="C2" s="176"/>
      <c r="D2" s="176"/>
      <c r="F2" s="176"/>
      <c r="G2" s="176"/>
      <c r="H2" s="153"/>
      <c r="J2" s="153"/>
      <c r="K2" s="299" t="s">
        <v>279</v>
      </c>
    </row>
    <row r="3" spans="1:11" ht="21" customHeight="1" x14ac:dyDescent="0.3">
      <c r="A3" s="177"/>
      <c r="B3" s="178"/>
      <c r="C3" s="178"/>
      <c r="D3" s="178"/>
      <c r="F3" s="178"/>
      <c r="G3" s="178"/>
      <c r="H3" s="166"/>
      <c r="I3" s="166"/>
      <c r="J3" s="166"/>
      <c r="K3" s="299" t="s">
        <v>352</v>
      </c>
    </row>
    <row r="4" spans="1:11" ht="21" customHeight="1" thickBot="1" x14ac:dyDescent="0.35">
      <c r="A4" s="177"/>
      <c r="B4" s="178"/>
      <c r="C4" s="178"/>
      <c r="D4" s="178"/>
      <c r="E4" s="178"/>
      <c r="F4" s="178"/>
      <c r="G4" s="178"/>
      <c r="H4" s="166"/>
      <c r="I4" s="166"/>
      <c r="J4" s="166"/>
    </row>
    <row r="5" spans="1:11" ht="17.25" customHeight="1" thickBot="1" x14ac:dyDescent="0.25">
      <c r="A5" s="172"/>
      <c r="B5" s="175" t="s">
        <v>9</v>
      </c>
      <c r="C5" s="279"/>
      <c r="D5" s="280"/>
      <c r="E5" s="173"/>
      <c r="F5" s="173"/>
      <c r="G5" s="173"/>
      <c r="H5" s="166"/>
    </row>
    <row r="6" spans="1:11" ht="17.25" customHeight="1" thickBot="1" x14ac:dyDescent="0.25">
      <c r="A6" s="172"/>
      <c r="B6" s="175" t="s">
        <v>7</v>
      </c>
      <c r="C6" s="279"/>
      <c r="D6" s="280"/>
      <c r="E6" s="173"/>
      <c r="F6" s="173"/>
      <c r="G6" s="173"/>
      <c r="H6" s="168"/>
      <c r="I6" s="174" t="s">
        <v>8</v>
      </c>
      <c r="J6" s="189"/>
    </row>
    <row r="7" spans="1:11" ht="8.25" customHeight="1" x14ac:dyDescent="0.2">
      <c r="A7" s="166"/>
      <c r="B7" s="166"/>
      <c r="C7" s="166"/>
      <c r="D7" s="167"/>
      <c r="E7" s="167"/>
      <c r="F7" s="167"/>
      <c r="G7" s="167"/>
      <c r="H7" s="168"/>
      <c r="I7" s="169"/>
      <c r="J7" s="168"/>
    </row>
    <row r="8" spans="1:11" s="171" customFormat="1" ht="15" customHeight="1" x14ac:dyDescent="0.2">
      <c r="A8" s="281" t="s">
        <v>353</v>
      </c>
      <c r="B8" s="281"/>
      <c r="C8" s="281"/>
      <c r="D8" s="281"/>
      <c r="E8" s="281"/>
      <c r="F8" s="281"/>
      <c r="G8" s="274"/>
    </row>
    <row r="9" spans="1:11" s="171" customFormat="1" ht="15" customHeight="1" x14ac:dyDescent="0.2">
      <c r="A9" s="281"/>
      <c r="B9" s="281"/>
      <c r="C9" s="281"/>
      <c r="D9" s="281"/>
      <c r="E9" s="281"/>
      <c r="F9" s="281"/>
      <c r="G9" s="274"/>
    </row>
    <row r="10" spans="1:11" s="171" customFormat="1" ht="15" customHeight="1" thickBot="1" x14ac:dyDescent="0.25">
      <c r="A10" s="274"/>
      <c r="B10" s="274"/>
      <c r="C10" s="274"/>
      <c r="D10" s="274"/>
      <c r="E10" s="274"/>
      <c r="F10" s="274"/>
      <c r="G10" s="274"/>
    </row>
    <row r="11" spans="1:11" s="158" customFormat="1" ht="13.5" thickBot="1" x14ac:dyDescent="0.25">
      <c r="D11" s="282" t="s">
        <v>32</v>
      </c>
      <c r="E11" s="283"/>
      <c r="F11" s="283"/>
      <c r="G11" s="283"/>
      <c r="H11" s="284"/>
      <c r="I11" s="275" t="s">
        <v>33</v>
      </c>
      <c r="J11" s="276"/>
    </row>
    <row r="12" spans="1:11" s="165" customFormat="1" ht="45" customHeight="1" thickBot="1" x14ac:dyDescent="0.25">
      <c r="A12" s="179" t="s">
        <v>10</v>
      </c>
      <c r="B12" s="180" t="s">
        <v>14</v>
      </c>
      <c r="C12" s="181" t="s">
        <v>11</v>
      </c>
      <c r="D12" s="182" t="s">
        <v>358</v>
      </c>
      <c r="E12" s="183" t="s">
        <v>357</v>
      </c>
      <c r="F12" s="184" t="s">
        <v>361</v>
      </c>
      <c r="G12" s="269" t="s">
        <v>359</v>
      </c>
      <c r="H12" s="185" t="s">
        <v>15</v>
      </c>
      <c r="I12" s="186" t="s">
        <v>31</v>
      </c>
      <c r="J12" s="187" t="s">
        <v>16</v>
      </c>
      <c r="K12" s="188" t="s">
        <v>12</v>
      </c>
    </row>
    <row r="13" spans="1:11" ht="16.5" customHeight="1" x14ac:dyDescent="0.2">
      <c r="A13" s="134" t="s">
        <v>18</v>
      </c>
      <c r="B13" s="2"/>
      <c r="C13" s="136" t="s">
        <v>17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42">
        <f t="shared" ref="K13:K23" si="0">SUM(D13:J13)</f>
        <v>0</v>
      </c>
    </row>
    <row r="14" spans="1:11" ht="16.5" customHeight="1" x14ac:dyDescent="0.2">
      <c r="A14" s="134" t="s">
        <v>19</v>
      </c>
      <c r="B14" s="2"/>
      <c r="C14" s="136" t="s">
        <v>26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42">
        <f t="shared" si="0"/>
        <v>0</v>
      </c>
    </row>
    <row r="15" spans="1:11" ht="16.5" customHeight="1" x14ac:dyDescent="0.2">
      <c r="A15" s="134" t="s">
        <v>20</v>
      </c>
      <c r="B15" s="2"/>
      <c r="C15" s="136" t="s">
        <v>27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42">
        <f t="shared" si="0"/>
        <v>0</v>
      </c>
    </row>
    <row r="16" spans="1:11" ht="16.5" customHeight="1" x14ac:dyDescent="0.2">
      <c r="A16" s="134" t="s">
        <v>21</v>
      </c>
      <c r="B16" s="2"/>
      <c r="C16" s="136" t="s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42">
        <f t="shared" si="0"/>
        <v>0</v>
      </c>
    </row>
    <row r="17" spans="1:11" ht="16.5" customHeight="1" x14ac:dyDescent="0.2">
      <c r="A17" s="134" t="s">
        <v>22</v>
      </c>
      <c r="B17" s="2"/>
      <c r="C17" s="136" t="s"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42">
        <f t="shared" si="0"/>
        <v>0</v>
      </c>
    </row>
    <row r="18" spans="1:11" ht="16.5" customHeight="1" x14ac:dyDescent="0.2">
      <c r="A18" s="134" t="s">
        <v>23</v>
      </c>
      <c r="B18" s="2"/>
      <c r="C18" s="136" t="s">
        <v>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42">
        <f t="shared" si="0"/>
        <v>0</v>
      </c>
    </row>
    <row r="19" spans="1:11" ht="16.5" customHeight="1" x14ac:dyDescent="0.2">
      <c r="A19" s="134" t="s">
        <v>24</v>
      </c>
      <c r="B19" s="2"/>
      <c r="C19" s="136" t="s">
        <v>13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42">
        <f t="shared" si="0"/>
        <v>0</v>
      </c>
    </row>
    <row r="20" spans="1:11" ht="16.5" customHeight="1" x14ac:dyDescent="0.2">
      <c r="A20" s="135" t="s">
        <v>25</v>
      </c>
      <c r="B20" s="106"/>
      <c r="C20" s="137" t="s">
        <v>349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42">
        <f>SUM(D20:J20)</f>
        <v>0</v>
      </c>
    </row>
    <row r="21" spans="1:11" ht="16.5" customHeight="1" x14ac:dyDescent="0.2">
      <c r="A21" s="134" t="s">
        <v>28</v>
      </c>
      <c r="B21" s="3"/>
      <c r="C21" s="136" t="s">
        <v>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42">
        <f t="shared" si="0"/>
        <v>0</v>
      </c>
    </row>
    <row r="22" spans="1:11" ht="16.5" customHeight="1" x14ac:dyDescent="0.2">
      <c r="A22" s="134" t="s">
        <v>300</v>
      </c>
      <c r="B22" s="9"/>
      <c r="C22" s="136" t="s">
        <v>301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42">
        <f t="shared" si="0"/>
        <v>0</v>
      </c>
    </row>
    <row r="23" spans="1:11" ht="16.5" customHeight="1" thickBot="1" x14ac:dyDescent="0.25">
      <c r="A23" s="134" t="s">
        <v>29</v>
      </c>
      <c r="B23" s="4"/>
      <c r="C23" s="136" t="s">
        <v>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42">
        <f t="shared" si="0"/>
        <v>0</v>
      </c>
    </row>
    <row r="24" spans="1:11" ht="16.5" customHeight="1" thickTop="1" thickBot="1" x14ac:dyDescent="0.25">
      <c r="A24" s="113"/>
      <c r="B24" s="114"/>
      <c r="C24" s="115" t="s">
        <v>6</v>
      </c>
      <c r="D24" s="116">
        <f t="shared" ref="D24:K24" si="1">SUM(D13:D23)</f>
        <v>0</v>
      </c>
      <c r="E24" s="117">
        <f t="shared" si="1"/>
        <v>0</v>
      </c>
      <c r="F24" s="117">
        <f t="shared" si="1"/>
        <v>0</v>
      </c>
      <c r="G24" s="117">
        <f>SUM(G13:G23)</f>
        <v>0</v>
      </c>
      <c r="H24" s="118">
        <f t="shared" si="1"/>
        <v>0</v>
      </c>
      <c r="I24" s="119">
        <f t="shared" si="1"/>
        <v>0</v>
      </c>
      <c r="J24" s="116">
        <f t="shared" si="1"/>
        <v>0</v>
      </c>
      <c r="K24" s="116">
        <f t="shared" si="1"/>
        <v>0</v>
      </c>
    </row>
    <row r="25" spans="1:11" ht="15" customHeight="1" thickTop="1" thickBot="1" x14ac:dyDescent="0.25">
      <c r="A25" s="161"/>
      <c r="B25" s="162"/>
      <c r="C25" s="163"/>
      <c r="D25" s="164"/>
      <c r="E25" s="164"/>
      <c r="F25" s="164"/>
      <c r="G25" s="164"/>
      <c r="H25" s="164"/>
      <c r="I25" s="164"/>
      <c r="J25" s="164"/>
      <c r="K25" s="164"/>
    </row>
    <row r="26" spans="1:11" s="158" customFormat="1" ht="16.5" customHeight="1" thickBot="1" x14ac:dyDescent="0.25">
      <c r="A26" s="154"/>
      <c r="B26" s="154"/>
      <c r="C26" s="120" t="s">
        <v>302</v>
      </c>
      <c r="D26" s="121" t="s">
        <v>30</v>
      </c>
      <c r="E26" s="122" t="s">
        <v>303</v>
      </c>
      <c r="F26" s="123" t="s">
        <v>304</v>
      </c>
      <c r="G26" s="109" t="s">
        <v>34</v>
      </c>
      <c r="H26" s="124" t="s">
        <v>36</v>
      </c>
      <c r="I26" s="152"/>
    </row>
    <row r="27" spans="1:11" s="158" customFormat="1" ht="16.5" customHeight="1" thickTop="1" thickBot="1" x14ac:dyDescent="0.25">
      <c r="A27" s="154"/>
      <c r="B27" s="154"/>
      <c r="C27" s="125" t="s">
        <v>35</v>
      </c>
      <c r="D27" s="126">
        <f>D24-D20</f>
        <v>0</v>
      </c>
      <c r="E27" s="126">
        <f>E24-E20</f>
        <v>0</v>
      </c>
      <c r="F27" s="126">
        <f>(F24-F20)+(G24-G20)</f>
        <v>0</v>
      </c>
      <c r="G27" s="126">
        <f>H24-H20</f>
        <v>0</v>
      </c>
      <c r="H27" s="126">
        <f>SUM(D27+E27+F27+G27)</f>
        <v>0</v>
      </c>
      <c r="I27" s="152"/>
      <c r="J27" s="160"/>
    </row>
    <row r="28" spans="1:11" s="158" customFormat="1" ht="16.5" customHeight="1" thickTop="1" thickBot="1" x14ac:dyDescent="0.25">
      <c r="A28" s="154"/>
      <c r="B28" s="154"/>
      <c r="C28" s="127" t="s">
        <v>39</v>
      </c>
      <c r="D28" s="128">
        <f>IFERROR(D27/(D$27+E$27+F$27+G$27),0)</f>
        <v>0</v>
      </c>
      <c r="E28" s="128">
        <f>IFERROR(E27/(E$27+F$27+G$27+H$27),0)</f>
        <v>0</v>
      </c>
      <c r="F28" s="128">
        <f>IFERROR(F27/(F$27+G$27+H$27+I$27),0)</f>
        <v>0</v>
      </c>
      <c r="G28" s="128">
        <f>IFERROR(G27/(G$27+H$27+I$27+J$27),0)</f>
        <v>0</v>
      </c>
      <c r="H28" s="129">
        <f>IFERROR((D27+E27+F27)/(D27+E27+F27+G27),0)</f>
        <v>0</v>
      </c>
      <c r="I28" s="152"/>
      <c r="J28" s="153"/>
      <c r="K28" s="153"/>
    </row>
    <row r="29" spans="1:11" s="158" customFormat="1" ht="16.5" customHeight="1" thickTop="1" thickBot="1" x14ac:dyDescent="0.25">
      <c r="A29" s="154"/>
      <c r="B29" s="154"/>
      <c r="C29" s="155"/>
      <c r="D29" s="156"/>
      <c r="E29" s="159"/>
      <c r="F29" s="159"/>
      <c r="G29" s="157"/>
      <c r="H29" s="157"/>
    </row>
    <row r="30" spans="1:11" s="158" customFormat="1" ht="16.5" customHeight="1" thickBot="1" x14ac:dyDescent="0.25">
      <c r="A30" s="154"/>
      <c r="B30" s="154"/>
      <c r="C30" s="130" t="s">
        <v>37</v>
      </c>
      <c r="D30" s="121" t="s">
        <v>30</v>
      </c>
      <c r="E30" s="123" t="s">
        <v>303</v>
      </c>
      <c r="F30" s="123" t="s">
        <v>304</v>
      </c>
      <c r="G30" s="109" t="s">
        <v>34</v>
      </c>
      <c r="H30" s="124" t="s">
        <v>36</v>
      </c>
      <c r="I30" s="152"/>
      <c r="J30" s="153"/>
      <c r="K30" s="153"/>
    </row>
    <row r="31" spans="1:11" s="158" customFormat="1" ht="16.5" customHeight="1" thickTop="1" thickBot="1" x14ac:dyDescent="0.25">
      <c r="A31" s="154"/>
      <c r="B31" s="154"/>
      <c r="C31" s="125" t="s">
        <v>35</v>
      </c>
      <c r="D31" s="126">
        <f>D20</f>
        <v>0</v>
      </c>
      <c r="E31" s="126">
        <f>E20</f>
        <v>0</v>
      </c>
      <c r="F31" s="126">
        <f>F20+G20</f>
        <v>0</v>
      </c>
      <c r="G31" s="126">
        <f>H20</f>
        <v>0</v>
      </c>
      <c r="H31" s="126">
        <f>SUM(D31+E31+F31+G31)</f>
        <v>0</v>
      </c>
      <c r="I31" s="152"/>
    </row>
    <row r="32" spans="1:11" ht="15" customHeight="1" thickTop="1" thickBot="1" x14ac:dyDescent="0.25">
      <c r="C32" s="127" t="s">
        <v>40</v>
      </c>
      <c r="D32" s="128">
        <f>IFERROR(D31/($D$31+$E$31+$F$31+$G$31),0)</f>
        <v>0</v>
      </c>
      <c r="E32" s="128">
        <f>IFERROR(E31/($D$31+$E$31+$F$31+$G$31),0)</f>
        <v>0</v>
      </c>
      <c r="F32" s="128">
        <f>IFERROR(F31/($D$31+$E$31+$F$31+$G$31),0)</f>
        <v>0</v>
      </c>
      <c r="G32" s="128">
        <f>IFERROR(G31/($D$31+$E$31+$F$31+$G$31),0)</f>
        <v>0</v>
      </c>
      <c r="H32" s="129">
        <f>IFERROR((D31+E31+F31)/(D31+E31+F31+G31),0)</f>
        <v>0</v>
      </c>
      <c r="I32" s="152"/>
      <c r="J32" s="153"/>
    </row>
    <row r="33" spans="1:10" ht="15" customHeight="1" thickTop="1" x14ac:dyDescent="0.2">
      <c r="C33" s="155"/>
      <c r="D33" s="156"/>
      <c r="E33" s="156"/>
      <c r="F33" s="156"/>
      <c r="G33" s="156"/>
      <c r="H33" s="156"/>
      <c r="I33" s="157"/>
    </row>
    <row r="34" spans="1:10" ht="15" customHeight="1" thickBot="1" x14ac:dyDescent="0.25">
      <c r="A34" s="153"/>
      <c r="B34" s="153"/>
      <c r="J34" s="153"/>
    </row>
    <row r="35" spans="1:10" ht="15" customHeight="1" thickTop="1" thickBot="1" x14ac:dyDescent="0.25">
      <c r="A35" s="153"/>
      <c r="B35" s="153"/>
      <c r="C35" s="277" t="s">
        <v>305</v>
      </c>
      <c r="D35" s="278"/>
      <c r="F35" s="151" t="s">
        <v>306</v>
      </c>
      <c r="J35" s="153"/>
    </row>
    <row r="36" spans="1:10" ht="15" customHeight="1" thickTop="1" thickBot="1" x14ac:dyDescent="0.25">
      <c r="A36" s="153"/>
      <c r="B36" s="153"/>
      <c r="C36" s="131" t="s">
        <v>307</v>
      </c>
      <c r="D36" s="132">
        <f>D24*0.3</f>
        <v>0</v>
      </c>
      <c r="F36" s="153" t="s">
        <v>308</v>
      </c>
      <c r="G36" s="153"/>
      <c r="H36" s="152">
        <f>SUM(D24:G24,I24)</f>
        <v>0</v>
      </c>
      <c r="J36" s="153"/>
    </row>
    <row r="37" spans="1:10" ht="15" customHeight="1" thickTop="1" thickBot="1" x14ac:dyDescent="0.25">
      <c r="A37" s="153"/>
      <c r="B37" s="153"/>
      <c r="C37" s="133" t="s">
        <v>309</v>
      </c>
      <c r="D37" s="132">
        <f>E24*0.35</f>
        <v>0</v>
      </c>
      <c r="J37" s="153"/>
    </row>
    <row r="38" spans="1:10" ht="15" customHeight="1" thickTop="1" thickBot="1" x14ac:dyDescent="0.25">
      <c r="A38" s="153"/>
      <c r="B38" s="153"/>
      <c r="C38" s="133" t="s">
        <v>360</v>
      </c>
      <c r="D38" s="132">
        <f>F24*0.4</f>
        <v>0</v>
      </c>
      <c r="J38" s="153"/>
    </row>
    <row r="39" spans="1:10" ht="15" customHeight="1" thickTop="1" thickBot="1" x14ac:dyDescent="0.25">
      <c r="A39" s="153"/>
      <c r="B39" s="153"/>
      <c r="C39" s="133" t="s">
        <v>362</v>
      </c>
      <c r="D39" s="132">
        <f>G24*0.45</f>
        <v>0</v>
      </c>
      <c r="J39" s="153"/>
    </row>
    <row r="40" spans="1:10" ht="15" customHeight="1" thickTop="1" thickBot="1" x14ac:dyDescent="0.25">
      <c r="A40" s="153"/>
      <c r="B40" s="153"/>
      <c r="C40" s="133" t="s">
        <v>310</v>
      </c>
      <c r="D40" s="132">
        <f>SUM(D36:D39)</f>
        <v>0</v>
      </c>
      <c r="J40" s="153"/>
    </row>
    <row r="41" spans="1:10" ht="15" customHeight="1" thickTop="1" x14ac:dyDescent="0.2">
      <c r="A41" s="153"/>
      <c r="B41" s="153"/>
      <c r="J41" s="153"/>
    </row>
    <row r="42" spans="1:10" ht="15" customHeight="1" x14ac:dyDescent="0.2">
      <c r="A42" s="153"/>
      <c r="B42" s="153"/>
      <c r="C42" s="300" t="s">
        <v>311</v>
      </c>
      <c r="D42" s="300"/>
      <c r="E42" s="300"/>
      <c r="J42" s="153"/>
    </row>
  </sheetData>
  <sheetProtection algorithmName="SHA-512" hashValue="U0Lkllj6GPzhEdoVb+0m4KG4zJzFb8xLjm+xe+ygy4Hm0mbqK1ic+U2UBmpeq/ZsOpku5qmt1XxnlIHHNE3cWQ==" saltValue="jgzUnJ+HpUB4czwMXM8UaQ==" spinCount="100000" sheet="1" objects="1" scenarios="1"/>
  <mergeCells count="7">
    <mergeCell ref="I11:J11"/>
    <mergeCell ref="C35:D35"/>
    <mergeCell ref="C5:D5"/>
    <mergeCell ref="C6:D6"/>
    <mergeCell ref="C42:E42"/>
    <mergeCell ref="A8:F9"/>
    <mergeCell ref="D11:H11"/>
  </mergeCells>
  <phoneticPr fontId="2" type="noConversion"/>
  <printOptions horizontalCentered="1" verticalCentered="1"/>
  <pageMargins left="0.25" right="0.25" top="0.75" bottom="0.75" header="0.3" footer="0.3"/>
  <pageSetup scale="88" orientation="landscape" r:id="rId1"/>
  <headerFooter alignWithMargins="0">
    <oddHeader>&amp;RFeb2015</oddHeader>
    <oddFooter>&amp;R&amp;A 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1"/>
  <sheetViews>
    <sheetView showGridLines="0" showRowColHeaders="0" workbookViewId="0"/>
  </sheetViews>
  <sheetFormatPr defaultColWidth="9.140625" defaultRowHeight="12.75" x14ac:dyDescent="0.2"/>
  <cols>
    <col min="1" max="1" width="6.5703125" style="6" bestFit="1" customWidth="1"/>
    <col min="2" max="2" width="40.140625" style="6" customWidth="1"/>
    <col min="3" max="3" width="9.28515625" style="6" bestFit="1" customWidth="1"/>
    <col min="4" max="4" width="41.140625" style="6" customWidth="1"/>
    <col min="5" max="16384" width="9.140625" style="6"/>
  </cols>
  <sheetData>
    <row r="1" spans="1:12" s="150" customFormat="1" x14ac:dyDescent="0.2"/>
    <row r="2" spans="1:12" s="150" customFormat="1" ht="20.25" x14ac:dyDescent="0.3">
      <c r="C2" s="287" t="s">
        <v>279</v>
      </c>
      <c r="D2" s="287"/>
      <c r="E2" s="190"/>
    </row>
    <row r="3" spans="1:12" s="150" customFormat="1" ht="12.75" customHeight="1" x14ac:dyDescent="0.25">
      <c r="C3" s="286" t="s">
        <v>354</v>
      </c>
      <c r="D3" s="286"/>
      <c r="E3" s="191"/>
    </row>
    <row r="4" spans="1:12" s="150" customFormat="1" ht="12.75" customHeight="1" x14ac:dyDescent="0.25">
      <c r="C4" s="286"/>
      <c r="D4" s="286"/>
      <c r="E4" s="191"/>
    </row>
    <row r="5" spans="1:12" s="192" customFormat="1" ht="18" x14ac:dyDescent="0.25">
      <c r="C5" s="286"/>
      <c r="D5" s="286"/>
      <c r="E5" s="150"/>
    </row>
    <row r="6" spans="1:12" x14ac:dyDescent="0.2">
      <c r="D6" s="193"/>
    </row>
    <row r="7" spans="1:12" x14ac:dyDescent="0.2">
      <c r="A7" s="285" t="s">
        <v>280</v>
      </c>
      <c r="B7" s="285"/>
      <c r="C7" s="285"/>
      <c r="D7" s="285"/>
    </row>
    <row r="8" spans="1:12" x14ac:dyDescent="0.2">
      <c r="A8" s="251" t="s">
        <v>281</v>
      </c>
      <c r="B8" s="252" t="s">
        <v>282</v>
      </c>
      <c r="C8" s="252" t="s">
        <v>283</v>
      </c>
      <c r="D8" s="252" t="s">
        <v>284</v>
      </c>
    </row>
    <row r="9" spans="1:12" x14ac:dyDescent="0.2">
      <c r="A9" s="288" t="s">
        <v>285</v>
      </c>
      <c r="B9" s="289"/>
      <c r="C9" s="289"/>
      <c r="D9" s="290"/>
    </row>
    <row r="10" spans="1:12" x14ac:dyDescent="0.2">
      <c r="A10" s="194"/>
      <c r="B10" s="195"/>
      <c r="C10" s="196"/>
      <c r="D10" s="29"/>
    </row>
    <row r="11" spans="1:12" x14ac:dyDescent="0.2">
      <c r="A11" s="26" t="s">
        <v>18</v>
      </c>
      <c r="B11" s="197" t="s">
        <v>17</v>
      </c>
      <c r="C11" s="198"/>
      <c r="D11" s="199"/>
      <c r="E11" s="200"/>
      <c r="F11" s="201"/>
      <c r="G11" s="202"/>
      <c r="H11" s="193"/>
      <c r="I11" s="202"/>
      <c r="J11" s="200"/>
      <c r="K11" s="200"/>
      <c r="L11" s="200"/>
    </row>
    <row r="12" spans="1:12" x14ac:dyDescent="0.2">
      <c r="A12" s="17" t="s">
        <v>42</v>
      </c>
      <c r="B12" s="13" t="s">
        <v>43</v>
      </c>
      <c r="C12" s="23" t="s">
        <v>286</v>
      </c>
      <c r="D12" s="13"/>
      <c r="E12" s="200"/>
      <c r="F12" s="203"/>
      <c r="G12" s="204"/>
      <c r="H12" s="205"/>
      <c r="I12" s="204"/>
      <c r="J12" s="200"/>
      <c r="K12" s="200"/>
      <c r="L12" s="200"/>
    </row>
    <row r="13" spans="1:12" x14ac:dyDescent="0.2">
      <c r="A13" s="17" t="s">
        <v>44</v>
      </c>
      <c r="B13" s="13" t="s">
        <v>45</v>
      </c>
      <c r="C13" s="23" t="s">
        <v>286</v>
      </c>
      <c r="D13" s="13"/>
      <c r="E13" s="200"/>
      <c r="F13" s="206"/>
      <c r="G13" s="204"/>
      <c r="H13" s="205"/>
      <c r="I13" s="204"/>
      <c r="J13" s="200"/>
      <c r="K13" s="200"/>
      <c r="L13" s="200"/>
    </row>
    <row r="14" spans="1:12" x14ac:dyDescent="0.2">
      <c r="A14" s="17" t="s">
        <v>46</v>
      </c>
      <c r="B14" s="13" t="s">
        <v>47</v>
      </c>
      <c r="C14" s="23" t="s">
        <v>287</v>
      </c>
      <c r="D14" s="13"/>
      <c r="E14" s="200"/>
      <c r="F14" s="203"/>
      <c r="G14" s="204"/>
      <c r="H14" s="205"/>
      <c r="I14" s="204"/>
      <c r="J14" s="200"/>
      <c r="K14" s="200"/>
      <c r="L14" s="200"/>
    </row>
    <row r="15" spans="1:12" x14ac:dyDescent="0.2">
      <c r="A15" s="17" t="s">
        <v>48</v>
      </c>
      <c r="B15" s="13" t="s">
        <v>49</v>
      </c>
      <c r="C15" s="23" t="s">
        <v>287</v>
      </c>
      <c r="D15" s="13"/>
      <c r="E15" s="200"/>
      <c r="F15" s="203"/>
      <c r="G15" s="204"/>
      <c r="H15" s="205"/>
      <c r="I15" s="204"/>
      <c r="J15" s="200"/>
      <c r="K15" s="200"/>
      <c r="L15" s="200"/>
    </row>
    <row r="16" spans="1:12" x14ac:dyDescent="0.2">
      <c r="A16" s="17" t="s">
        <v>50</v>
      </c>
      <c r="B16" s="13" t="s">
        <v>51</v>
      </c>
      <c r="C16" s="23" t="s">
        <v>287</v>
      </c>
      <c r="D16" s="13"/>
      <c r="E16" s="200"/>
      <c r="F16" s="203"/>
      <c r="G16" s="204"/>
      <c r="H16" s="205"/>
      <c r="I16" s="207"/>
      <c r="J16" s="200"/>
      <c r="K16" s="200"/>
      <c r="L16" s="200"/>
    </row>
    <row r="17" spans="1:12" x14ac:dyDescent="0.2">
      <c r="A17" s="17" t="s">
        <v>52</v>
      </c>
      <c r="B17" s="14" t="s">
        <v>53</v>
      </c>
      <c r="C17" s="24" t="s">
        <v>286</v>
      </c>
      <c r="D17" s="14" t="s">
        <v>350</v>
      </c>
      <c r="E17" s="200"/>
      <c r="F17" s="203"/>
      <c r="G17" s="204"/>
      <c r="H17" s="205"/>
      <c r="I17" s="204"/>
      <c r="J17" s="200"/>
      <c r="K17" s="200"/>
      <c r="L17" s="200"/>
    </row>
    <row r="18" spans="1:12" x14ac:dyDescent="0.2">
      <c r="A18" s="17" t="s">
        <v>54</v>
      </c>
      <c r="B18" s="15" t="s">
        <v>55</v>
      </c>
      <c r="C18" s="23" t="s">
        <v>287</v>
      </c>
      <c r="D18" s="13"/>
      <c r="E18" s="200"/>
      <c r="F18" s="203"/>
      <c r="G18" s="204"/>
      <c r="H18" s="205"/>
      <c r="I18" s="208"/>
      <c r="J18" s="200"/>
      <c r="K18" s="200"/>
      <c r="L18" s="200"/>
    </row>
    <row r="19" spans="1:12" x14ac:dyDescent="0.2">
      <c r="A19" s="17" t="s">
        <v>56</v>
      </c>
      <c r="B19" s="15" t="s">
        <v>57</v>
      </c>
      <c r="C19" s="23" t="s">
        <v>287</v>
      </c>
      <c r="D19" s="13"/>
      <c r="E19" s="200"/>
      <c r="F19" s="203"/>
      <c r="G19" s="204"/>
      <c r="H19" s="205"/>
      <c r="I19" s="204"/>
      <c r="J19" s="200"/>
      <c r="K19" s="200"/>
      <c r="L19" s="200"/>
    </row>
    <row r="20" spans="1:12" x14ac:dyDescent="0.2">
      <c r="A20" s="17" t="s">
        <v>58</v>
      </c>
      <c r="B20" s="25" t="s">
        <v>59</v>
      </c>
      <c r="C20" s="23" t="s">
        <v>287</v>
      </c>
      <c r="D20" s="13"/>
      <c r="E20" s="200"/>
      <c r="F20" s="203"/>
      <c r="G20" s="204"/>
      <c r="H20" s="205"/>
      <c r="I20" s="208"/>
      <c r="J20" s="200"/>
      <c r="K20" s="200"/>
      <c r="L20" s="200"/>
    </row>
    <row r="21" spans="1:12" x14ac:dyDescent="0.2">
      <c r="A21" s="17" t="s">
        <v>60</v>
      </c>
      <c r="B21" s="18" t="s">
        <v>61</v>
      </c>
      <c r="C21" s="23" t="s">
        <v>287</v>
      </c>
      <c r="D21" s="14" t="s">
        <v>288</v>
      </c>
      <c r="E21" s="200"/>
      <c r="F21" s="203"/>
      <c r="G21" s="204"/>
      <c r="H21" s="205"/>
      <c r="I21" s="200"/>
      <c r="J21" s="200"/>
      <c r="K21" s="200"/>
      <c r="L21" s="200"/>
    </row>
    <row r="22" spans="1:12" x14ac:dyDescent="0.2">
      <c r="A22" s="194"/>
      <c r="B22" s="195"/>
      <c r="C22" s="196"/>
      <c r="D22" s="29"/>
      <c r="E22" s="200"/>
      <c r="F22" s="200"/>
      <c r="G22" s="200"/>
      <c r="H22" s="200"/>
      <c r="I22" s="200"/>
      <c r="J22" s="200"/>
      <c r="K22" s="200"/>
      <c r="L22" s="200"/>
    </row>
    <row r="23" spans="1:12" x14ac:dyDescent="0.2">
      <c r="A23" s="26" t="s">
        <v>19</v>
      </c>
      <c r="B23" s="27" t="s">
        <v>289</v>
      </c>
      <c r="C23" s="28"/>
      <c r="D23" s="29"/>
    </row>
    <row r="24" spans="1:12" x14ac:dyDescent="0.2">
      <c r="A24" s="17" t="s">
        <v>62</v>
      </c>
      <c r="B24" s="18" t="s">
        <v>63</v>
      </c>
      <c r="C24" s="23" t="s">
        <v>286</v>
      </c>
      <c r="D24" s="13"/>
    </row>
    <row r="25" spans="1:12" x14ac:dyDescent="0.2">
      <c r="A25" s="17" t="s">
        <v>64</v>
      </c>
      <c r="B25" s="18" t="s">
        <v>47</v>
      </c>
      <c r="C25" s="23" t="s">
        <v>287</v>
      </c>
      <c r="D25" s="13"/>
    </row>
    <row r="26" spans="1:12" x14ac:dyDescent="0.2">
      <c r="A26" s="17" t="s">
        <v>65</v>
      </c>
      <c r="B26" s="13" t="s">
        <v>49</v>
      </c>
      <c r="C26" s="23" t="s">
        <v>287</v>
      </c>
      <c r="D26" s="30"/>
    </row>
    <row r="27" spans="1:12" x14ac:dyDescent="0.2">
      <c r="A27" s="17" t="s">
        <v>66</v>
      </c>
      <c r="B27" s="18" t="s">
        <v>51</v>
      </c>
      <c r="C27" s="23" t="s">
        <v>287</v>
      </c>
      <c r="D27" s="14"/>
    </row>
    <row r="28" spans="1:12" s="209" customFormat="1" x14ac:dyDescent="0.2">
      <c r="A28" s="17" t="s">
        <v>67</v>
      </c>
      <c r="B28" s="14" t="s">
        <v>53</v>
      </c>
      <c r="C28" s="23" t="s">
        <v>286</v>
      </c>
      <c r="D28" s="14" t="s">
        <v>350</v>
      </c>
    </row>
    <row r="29" spans="1:12" x14ac:dyDescent="0.2">
      <c r="A29" s="17" t="s">
        <v>68</v>
      </c>
      <c r="B29" s="15" t="s">
        <v>55</v>
      </c>
      <c r="C29" s="23" t="s">
        <v>287</v>
      </c>
      <c r="D29" s="13"/>
    </row>
    <row r="30" spans="1:12" x14ac:dyDescent="0.2">
      <c r="A30" s="17" t="s">
        <v>69</v>
      </c>
      <c r="B30" s="18" t="s">
        <v>57</v>
      </c>
      <c r="C30" s="23" t="s">
        <v>287</v>
      </c>
      <c r="D30" s="14"/>
    </row>
    <row r="31" spans="1:12" x14ac:dyDescent="0.2">
      <c r="A31" s="17" t="s">
        <v>70</v>
      </c>
      <c r="B31" s="18" t="s">
        <v>71</v>
      </c>
      <c r="C31" s="23" t="s">
        <v>287</v>
      </c>
      <c r="D31" s="13"/>
    </row>
    <row r="32" spans="1:12" x14ac:dyDescent="0.2">
      <c r="A32" s="17" t="s">
        <v>72</v>
      </c>
      <c r="B32" s="18" t="s">
        <v>61</v>
      </c>
      <c r="C32" s="23" t="s">
        <v>287</v>
      </c>
      <c r="D32" s="14" t="s">
        <v>288</v>
      </c>
    </row>
    <row r="33" spans="1:4" x14ac:dyDescent="0.2">
      <c r="A33" s="32"/>
      <c r="B33" s="210"/>
      <c r="C33" s="28"/>
      <c r="D33" s="211"/>
    </row>
    <row r="34" spans="1:4" x14ac:dyDescent="0.2">
      <c r="A34" s="26" t="s">
        <v>20</v>
      </c>
      <c r="B34" s="27" t="s">
        <v>290</v>
      </c>
      <c r="C34" s="28"/>
      <c r="D34" s="29"/>
    </row>
    <row r="35" spans="1:4" x14ac:dyDescent="0.2">
      <c r="A35" s="17" t="s">
        <v>73</v>
      </c>
      <c r="B35" s="18" t="s">
        <v>74</v>
      </c>
      <c r="C35" s="23" t="s">
        <v>286</v>
      </c>
      <c r="D35" s="13"/>
    </row>
    <row r="36" spans="1:4" x14ac:dyDescent="0.2">
      <c r="A36" s="17" t="s">
        <v>75</v>
      </c>
      <c r="B36" s="18" t="s">
        <v>57</v>
      </c>
      <c r="C36" s="23" t="s">
        <v>287</v>
      </c>
      <c r="D36" s="14"/>
    </row>
    <row r="37" spans="1:4" x14ac:dyDescent="0.2">
      <c r="A37" s="17" t="s">
        <v>76</v>
      </c>
      <c r="B37" s="18" t="s">
        <v>71</v>
      </c>
      <c r="C37" s="23" t="s">
        <v>287</v>
      </c>
      <c r="D37" s="13"/>
    </row>
    <row r="38" spans="1:4" x14ac:dyDescent="0.2">
      <c r="A38" s="17" t="s">
        <v>77</v>
      </c>
      <c r="B38" s="18" t="s">
        <v>61</v>
      </c>
      <c r="C38" s="24" t="s">
        <v>286</v>
      </c>
      <c r="D38" s="14"/>
    </row>
    <row r="39" spans="1:4" x14ac:dyDescent="0.2">
      <c r="A39" s="212"/>
      <c r="B39" s="200"/>
      <c r="C39" s="200"/>
      <c r="D39" s="213"/>
    </row>
    <row r="40" spans="1:4" x14ac:dyDescent="0.2">
      <c r="A40" s="26" t="s">
        <v>21</v>
      </c>
      <c r="B40" s="214" t="s">
        <v>291</v>
      </c>
      <c r="C40" s="28"/>
      <c r="D40" s="29"/>
    </row>
    <row r="41" spans="1:4" x14ac:dyDescent="0.2">
      <c r="A41" s="32" t="s">
        <v>78</v>
      </c>
      <c r="B41" s="18" t="s">
        <v>79</v>
      </c>
      <c r="C41" s="23" t="s">
        <v>287</v>
      </c>
      <c r="D41" s="14"/>
    </row>
    <row r="42" spans="1:4" x14ac:dyDescent="0.2">
      <c r="A42" s="34" t="s">
        <v>80</v>
      </c>
      <c r="B42" s="19" t="s">
        <v>81</v>
      </c>
      <c r="C42" s="43" t="s">
        <v>287</v>
      </c>
      <c r="D42" s="13"/>
    </row>
    <row r="43" spans="1:4" x14ac:dyDescent="0.2">
      <c r="A43" s="32" t="s">
        <v>82</v>
      </c>
      <c r="B43" s="36" t="s">
        <v>83</v>
      </c>
      <c r="C43" s="47" t="s">
        <v>287</v>
      </c>
      <c r="D43" s="215"/>
    </row>
    <row r="44" spans="1:4" x14ac:dyDescent="0.2">
      <c r="A44" s="34" t="s">
        <v>84</v>
      </c>
      <c r="B44" s="19" t="s">
        <v>85</v>
      </c>
      <c r="C44" s="47" t="s">
        <v>287</v>
      </c>
      <c r="D44" s="13"/>
    </row>
    <row r="45" spans="1:4" x14ac:dyDescent="0.2">
      <c r="A45" s="32" t="s">
        <v>86</v>
      </c>
      <c r="B45" s="15" t="s">
        <v>87</v>
      </c>
      <c r="C45" s="47" t="s">
        <v>287</v>
      </c>
      <c r="D45" s="14"/>
    </row>
    <row r="46" spans="1:4" x14ac:dyDescent="0.2">
      <c r="A46" s="34" t="s">
        <v>88</v>
      </c>
      <c r="B46" s="15" t="s">
        <v>89</v>
      </c>
      <c r="C46" s="47" t="s">
        <v>287</v>
      </c>
      <c r="D46" s="13"/>
    </row>
    <row r="47" spans="1:4" x14ac:dyDescent="0.2">
      <c r="A47" s="32" t="s">
        <v>90</v>
      </c>
      <c r="B47" s="15" t="s">
        <v>91</v>
      </c>
      <c r="C47" s="47" t="s">
        <v>287</v>
      </c>
      <c r="D47" s="13"/>
    </row>
    <row r="48" spans="1:4" x14ac:dyDescent="0.2">
      <c r="A48" s="34" t="s">
        <v>92</v>
      </c>
      <c r="B48" s="18" t="s">
        <v>93</v>
      </c>
      <c r="C48" s="47" t="s">
        <v>287</v>
      </c>
      <c r="D48" s="13"/>
    </row>
    <row r="49" spans="1:4" x14ac:dyDescent="0.2">
      <c r="A49" s="32" t="s">
        <v>94</v>
      </c>
      <c r="B49" s="18" t="s">
        <v>95</v>
      </c>
      <c r="C49" s="47" t="s">
        <v>287</v>
      </c>
      <c r="D49" s="13"/>
    </row>
    <row r="50" spans="1:4" x14ac:dyDescent="0.2">
      <c r="A50" s="34" t="s">
        <v>96</v>
      </c>
      <c r="B50" s="18" t="s">
        <v>97</v>
      </c>
      <c r="C50" s="43" t="s">
        <v>287</v>
      </c>
      <c r="D50" s="13"/>
    </row>
    <row r="51" spans="1:4" x14ac:dyDescent="0.2">
      <c r="A51" s="32" t="s">
        <v>98</v>
      </c>
      <c r="B51" s="19" t="s">
        <v>99</v>
      </c>
      <c r="C51" s="47" t="s">
        <v>287</v>
      </c>
      <c r="D51" s="216"/>
    </row>
    <row r="52" spans="1:4" x14ac:dyDescent="0.2">
      <c r="A52" s="34" t="s">
        <v>100</v>
      </c>
      <c r="B52" s="18" t="s">
        <v>101</v>
      </c>
      <c r="C52" s="47" t="s">
        <v>287</v>
      </c>
      <c r="D52" s="13"/>
    </row>
    <row r="53" spans="1:4" x14ac:dyDescent="0.2">
      <c r="A53" s="32" t="s">
        <v>102</v>
      </c>
      <c r="B53" s="18" t="s">
        <v>103</v>
      </c>
      <c r="C53" s="47" t="s">
        <v>287</v>
      </c>
      <c r="D53" s="13"/>
    </row>
    <row r="54" spans="1:4" x14ac:dyDescent="0.2">
      <c r="A54" s="34" t="s">
        <v>104</v>
      </c>
      <c r="B54" s="19" t="s">
        <v>105</v>
      </c>
      <c r="C54" s="217" t="s">
        <v>287</v>
      </c>
      <c r="D54" s="18"/>
    </row>
    <row r="55" spans="1:4" x14ac:dyDescent="0.2">
      <c r="A55" s="34" t="s">
        <v>106</v>
      </c>
      <c r="B55" s="14" t="s">
        <v>53</v>
      </c>
      <c r="C55" s="218" t="s">
        <v>286</v>
      </c>
      <c r="D55" s="14" t="s">
        <v>350</v>
      </c>
    </row>
    <row r="56" spans="1:4" x14ac:dyDescent="0.2">
      <c r="A56" s="32" t="s">
        <v>107</v>
      </c>
      <c r="B56" s="18" t="s">
        <v>55</v>
      </c>
      <c r="C56" s="47" t="s">
        <v>287</v>
      </c>
      <c r="D56" s="13"/>
    </row>
    <row r="57" spans="1:4" x14ac:dyDescent="0.2">
      <c r="A57" s="34" t="s">
        <v>108</v>
      </c>
      <c r="B57" s="18" t="s">
        <v>57</v>
      </c>
      <c r="C57" s="47" t="s">
        <v>287</v>
      </c>
      <c r="D57" s="13"/>
    </row>
    <row r="58" spans="1:4" x14ac:dyDescent="0.2">
      <c r="A58" s="32" t="s">
        <v>109</v>
      </c>
      <c r="B58" s="19" t="s">
        <v>71</v>
      </c>
      <c r="C58" s="43" t="s">
        <v>287</v>
      </c>
      <c r="D58" s="219"/>
    </row>
    <row r="59" spans="1:4" x14ac:dyDescent="0.2">
      <c r="A59" s="17" t="s">
        <v>110</v>
      </c>
      <c r="B59" s="18" t="s">
        <v>61</v>
      </c>
      <c r="C59" s="23" t="s">
        <v>287</v>
      </c>
      <c r="D59" s="14" t="s">
        <v>288</v>
      </c>
    </row>
    <row r="60" spans="1:4" x14ac:dyDescent="0.2">
      <c r="A60" s="220"/>
      <c r="B60" s="221"/>
      <c r="C60" s="196"/>
      <c r="D60" s="14"/>
    </row>
    <row r="61" spans="1:4" x14ac:dyDescent="0.2">
      <c r="A61" s="49" t="s">
        <v>22</v>
      </c>
      <c r="B61" s="50" t="s">
        <v>292</v>
      </c>
      <c r="C61" s="222"/>
      <c r="D61" s="223"/>
    </row>
    <row r="62" spans="1:4" x14ac:dyDescent="0.2">
      <c r="A62" s="40" t="s">
        <v>111</v>
      </c>
      <c r="B62" s="41" t="s">
        <v>112</v>
      </c>
      <c r="C62" s="43" t="s">
        <v>286</v>
      </c>
      <c r="D62" s="13"/>
    </row>
    <row r="63" spans="1:4" x14ac:dyDescent="0.2">
      <c r="A63" s="17" t="s">
        <v>113</v>
      </c>
      <c r="B63" s="19" t="s">
        <v>114</v>
      </c>
      <c r="C63" s="43" t="s">
        <v>286</v>
      </c>
      <c r="D63" s="13"/>
    </row>
    <row r="64" spans="1:4" x14ac:dyDescent="0.2">
      <c r="A64" s="40" t="s">
        <v>115</v>
      </c>
      <c r="B64" s="18" t="s">
        <v>116</v>
      </c>
      <c r="C64" s="44" t="s">
        <v>286</v>
      </c>
      <c r="D64" s="14"/>
    </row>
    <row r="65" spans="1:4" x14ac:dyDescent="0.2">
      <c r="A65" s="17" t="s">
        <v>117</v>
      </c>
      <c r="B65" s="20" t="s">
        <v>118</v>
      </c>
      <c r="C65" s="44" t="s">
        <v>287</v>
      </c>
      <c r="D65" s="14"/>
    </row>
    <row r="66" spans="1:4" x14ac:dyDescent="0.2">
      <c r="A66" s="40" t="s">
        <v>119</v>
      </c>
      <c r="B66" s="20" t="s">
        <v>120</v>
      </c>
      <c r="C66" s="44" t="s">
        <v>287</v>
      </c>
      <c r="D66" s="14"/>
    </row>
    <row r="67" spans="1:4" x14ac:dyDescent="0.2">
      <c r="A67" s="17" t="s">
        <v>121</v>
      </c>
      <c r="B67" s="18" t="s">
        <v>122</v>
      </c>
      <c r="C67" s="43" t="s">
        <v>287</v>
      </c>
      <c r="D67" s="13"/>
    </row>
    <row r="68" spans="1:4" x14ac:dyDescent="0.2">
      <c r="A68" s="40" t="s">
        <v>123</v>
      </c>
      <c r="B68" s="18" t="s">
        <v>124</v>
      </c>
      <c r="C68" s="43" t="s">
        <v>287</v>
      </c>
      <c r="D68" s="13"/>
    </row>
    <row r="69" spans="1:4" x14ac:dyDescent="0.2">
      <c r="A69" s="17" t="s">
        <v>125</v>
      </c>
      <c r="B69" s="18" t="s">
        <v>126</v>
      </c>
      <c r="C69" s="43" t="s">
        <v>287</v>
      </c>
      <c r="D69" s="13"/>
    </row>
    <row r="70" spans="1:4" x14ac:dyDescent="0.2">
      <c r="A70" s="40" t="s">
        <v>127</v>
      </c>
      <c r="B70" s="18" t="s">
        <v>128</v>
      </c>
      <c r="C70" s="43" t="s">
        <v>287</v>
      </c>
      <c r="D70" s="13"/>
    </row>
    <row r="71" spans="1:4" x14ac:dyDescent="0.2">
      <c r="A71" s="17" t="s">
        <v>129</v>
      </c>
      <c r="B71" s="18" t="s">
        <v>130</v>
      </c>
      <c r="C71" s="43" t="s">
        <v>287</v>
      </c>
      <c r="D71" s="13"/>
    </row>
    <row r="72" spans="1:4" x14ac:dyDescent="0.2">
      <c r="A72" s="40" t="s">
        <v>131</v>
      </c>
      <c r="B72" s="21" t="s">
        <v>132</v>
      </c>
      <c r="C72" s="43" t="s">
        <v>287</v>
      </c>
      <c r="D72" s="13"/>
    </row>
    <row r="73" spans="1:4" x14ac:dyDescent="0.2">
      <c r="A73" s="17" t="s">
        <v>133</v>
      </c>
      <c r="B73" s="20" t="s">
        <v>134</v>
      </c>
      <c r="C73" s="218" t="s">
        <v>286</v>
      </c>
      <c r="D73" s="14" t="s">
        <v>350</v>
      </c>
    </row>
    <row r="74" spans="1:4" x14ac:dyDescent="0.2">
      <c r="A74" s="40" t="s">
        <v>135</v>
      </c>
      <c r="B74" s="18" t="s">
        <v>55</v>
      </c>
      <c r="C74" s="43" t="s">
        <v>287</v>
      </c>
      <c r="D74" s="13"/>
    </row>
    <row r="75" spans="1:4" x14ac:dyDescent="0.2">
      <c r="A75" s="17" t="s">
        <v>136</v>
      </c>
      <c r="B75" s="18" t="s">
        <v>57</v>
      </c>
      <c r="C75" s="43" t="s">
        <v>287</v>
      </c>
      <c r="D75" s="13"/>
    </row>
    <row r="76" spans="1:4" x14ac:dyDescent="0.2">
      <c r="A76" s="40" t="s">
        <v>137</v>
      </c>
      <c r="B76" s="22" t="s">
        <v>71</v>
      </c>
      <c r="C76" s="43" t="s">
        <v>287</v>
      </c>
      <c r="D76" s="13"/>
    </row>
    <row r="77" spans="1:4" x14ac:dyDescent="0.2">
      <c r="A77" s="17" t="s">
        <v>138</v>
      </c>
      <c r="B77" s="18" t="s">
        <v>61</v>
      </c>
      <c r="C77" s="23" t="s">
        <v>287</v>
      </c>
      <c r="D77" s="14" t="s">
        <v>288</v>
      </c>
    </row>
    <row r="78" spans="1:4" x14ac:dyDescent="0.2">
      <c r="A78" s="224"/>
      <c r="B78" s="225"/>
      <c r="C78" s="226"/>
      <c r="D78" s="227"/>
    </row>
    <row r="79" spans="1:4" x14ac:dyDescent="0.2">
      <c r="A79" s="194" t="s">
        <v>23</v>
      </c>
      <c r="B79" s="228" t="s">
        <v>293</v>
      </c>
      <c r="C79" s="229"/>
      <c r="D79" s="29"/>
    </row>
    <row r="80" spans="1:4" x14ac:dyDescent="0.2">
      <c r="A80" s="34" t="s">
        <v>139</v>
      </c>
      <c r="B80" s="19" t="s">
        <v>140</v>
      </c>
      <c r="C80" s="43" t="s">
        <v>287</v>
      </c>
      <c r="D80" s="13"/>
    </row>
    <row r="81" spans="1:7" x14ac:dyDescent="0.2">
      <c r="A81" s="17" t="s">
        <v>141</v>
      </c>
      <c r="B81" s="15" t="s">
        <v>142</v>
      </c>
      <c r="C81" s="43" t="s">
        <v>287</v>
      </c>
      <c r="D81" s="30"/>
    </row>
    <row r="82" spans="1:7" x14ac:dyDescent="0.2">
      <c r="A82" s="34" t="s">
        <v>143</v>
      </c>
      <c r="B82" s="15" t="s">
        <v>144</v>
      </c>
      <c r="C82" s="43" t="s">
        <v>287</v>
      </c>
      <c r="D82" s="30"/>
    </row>
    <row r="83" spans="1:7" x14ac:dyDescent="0.2">
      <c r="A83" s="17" t="s">
        <v>145</v>
      </c>
      <c r="B83" s="20" t="s">
        <v>146</v>
      </c>
      <c r="C83" s="43" t="s">
        <v>287</v>
      </c>
      <c r="D83" s="13"/>
    </row>
    <row r="84" spans="1:7" x14ac:dyDescent="0.2">
      <c r="A84" s="34" t="s">
        <v>147</v>
      </c>
      <c r="B84" s="15" t="s">
        <v>148</v>
      </c>
      <c r="C84" s="43" t="s">
        <v>287</v>
      </c>
      <c r="D84" s="13"/>
    </row>
    <row r="85" spans="1:7" x14ac:dyDescent="0.2">
      <c r="A85" s="17" t="s">
        <v>149</v>
      </c>
      <c r="B85" s="15" t="s">
        <v>150</v>
      </c>
      <c r="C85" s="43" t="s">
        <v>287</v>
      </c>
      <c r="D85" s="13"/>
    </row>
    <row r="86" spans="1:7" x14ac:dyDescent="0.2">
      <c r="A86" s="34" t="s">
        <v>151</v>
      </c>
      <c r="B86" s="20" t="s">
        <v>152</v>
      </c>
      <c r="C86" s="43" t="s">
        <v>287</v>
      </c>
      <c r="D86" s="13"/>
    </row>
    <row r="87" spans="1:7" x14ac:dyDescent="0.2">
      <c r="A87" s="17" t="s">
        <v>153</v>
      </c>
      <c r="B87" s="15" t="s">
        <v>154</v>
      </c>
      <c r="C87" s="43" t="s">
        <v>287</v>
      </c>
      <c r="D87" s="13"/>
    </row>
    <row r="88" spans="1:7" x14ac:dyDescent="0.2">
      <c r="A88" s="34" t="s">
        <v>155</v>
      </c>
      <c r="B88" s="25" t="s">
        <v>156</v>
      </c>
      <c r="C88" s="43" t="s">
        <v>287</v>
      </c>
      <c r="D88" s="13"/>
    </row>
    <row r="89" spans="1:7" x14ac:dyDescent="0.2">
      <c r="A89" s="230" t="s">
        <v>157</v>
      </c>
      <c r="B89" s="15" t="s">
        <v>315</v>
      </c>
      <c r="C89" s="43" t="s">
        <v>286</v>
      </c>
      <c r="D89" s="216"/>
    </row>
    <row r="90" spans="1:7" x14ac:dyDescent="0.2">
      <c r="A90" s="32" t="s">
        <v>158</v>
      </c>
      <c r="B90" s="20" t="s">
        <v>159</v>
      </c>
      <c r="C90" s="44" t="s">
        <v>286</v>
      </c>
      <c r="D90" s="13"/>
    </row>
    <row r="91" spans="1:7" x14ac:dyDescent="0.2">
      <c r="A91" s="230" t="s">
        <v>160</v>
      </c>
      <c r="B91" s="20" t="s">
        <v>161</v>
      </c>
      <c r="C91" s="43" t="s">
        <v>287</v>
      </c>
      <c r="D91" s="14" t="s">
        <v>294</v>
      </c>
    </row>
    <row r="92" spans="1:7" x14ac:dyDescent="0.2">
      <c r="A92" s="32" t="s">
        <v>162</v>
      </c>
      <c r="B92" s="20" t="s">
        <v>134</v>
      </c>
      <c r="C92" s="43" t="s">
        <v>286</v>
      </c>
      <c r="D92" s="14" t="s">
        <v>350</v>
      </c>
      <c r="G92" s="150"/>
    </row>
    <row r="93" spans="1:7" x14ac:dyDescent="0.2">
      <c r="A93" s="17" t="s">
        <v>163</v>
      </c>
      <c r="B93" s="18" t="s">
        <v>57</v>
      </c>
      <c r="C93" s="43" t="s">
        <v>287</v>
      </c>
      <c r="D93" s="13"/>
    </row>
    <row r="94" spans="1:7" x14ac:dyDescent="0.2">
      <c r="A94" s="34" t="s">
        <v>164</v>
      </c>
      <c r="B94" s="19" t="s">
        <v>71</v>
      </c>
      <c r="C94" s="43" t="s">
        <v>287</v>
      </c>
      <c r="D94" s="13"/>
    </row>
    <row r="95" spans="1:7" x14ac:dyDescent="0.2">
      <c r="A95" s="17" t="s">
        <v>165</v>
      </c>
      <c r="B95" s="18" t="s">
        <v>61</v>
      </c>
      <c r="C95" s="43" t="s">
        <v>287</v>
      </c>
      <c r="D95" s="14" t="s">
        <v>288</v>
      </c>
    </row>
    <row r="96" spans="1:7" x14ac:dyDescent="0.2">
      <c r="A96" s="220"/>
      <c r="B96" s="210"/>
      <c r="C96" s="196"/>
      <c r="D96" s="29"/>
    </row>
    <row r="97" spans="1:4" x14ac:dyDescent="0.2">
      <c r="A97" s="49" t="s">
        <v>24</v>
      </c>
      <c r="B97" s="231" t="s">
        <v>295</v>
      </c>
      <c r="C97" s="222"/>
      <c r="D97" s="223"/>
    </row>
    <row r="98" spans="1:4" x14ac:dyDescent="0.2">
      <c r="A98" s="17" t="s">
        <v>166</v>
      </c>
      <c r="B98" s="19" t="s">
        <v>167</v>
      </c>
      <c r="C98" s="44" t="s">
        <v>286</v>
      </c>
      <c r="D98" s="13"/>
    </row>
    <row r="99" spans="1:4" x14ac:dyDescent="0.2">
      <c r="A99" s="17" t="s">
        <v>168</v>
      </c>
      <c r="B99" s="21" t="s">
        <v>169</v>
      </c>
      <c r="C99" s="43" t="s">
        <v>287</v>
      </c>
      <c r="D99" s="13"/>
    </row>
    <row r="100" spans="1:4" x14ac:dyDescent="0.2">
      <c r="A100" s="17" t="s">
        <v>170</v>
      </c>
      <c r="B100" s="18" t="s">
        <v>171</v>
      </c>
      <c r="C100" s="43" t="s">
        <v>287</v>
      </c>
      <c r="D100" s="13"/>
    </row>
    <row r="101" spans="1:4" x14ac:dyDescent="0.2">
      <c r="A101" s="17" t="s">
        <v>172</v>
      </c>
      <c r="B101" s="25" t="s">
        <v>173</v>
      </c>
      <c r="C101" s="43" t="s">
        <v>287</v>
      </c>
      <c r="D101" s="13"/>
    </row>
    <row r="102" spans="1:4" x14ac:dyDescent="0.2">
      <c r="A102" s="17" t="s">
        <v>174</v>
      </c>
      <c r="B102" s="15" t="s">
        <v>175</v>
      </c>
      <c r="C102" s="44" t="s">
        <v>287</v>
      </c>
      <c r="D102" s="13"/>
    </row>
    <row r="103" spans="1:4" x14ac:dyDescent="0.2">
      <c r="A103" s="17" t="s">
        <v>176</v>
      </c>
      <c r="B103" s="18" t="s">
        <v>177</v>
      </c>
      <c r="C103" s="43" t="s">
        <v>287</v>
      </c>
      <c r="D103" s="30"/>
    </row>
    <row r="104" spans="1:4" x14ac:dyDescent="0.2">
      <c r="A104" s="17" t="s">
        <v>178</v>
      </c>
      <c r="B104" s="15" t="s">
        <v>179</v>
      </c>
      <c r="C104" s="43" t="s">
        <v>287</v>
      </c>
      <c r="D104" s="13"/>
    </row>
    <row r="105" spans="1:4" x14ac:dyDescent="0.2">
      <c r="A105" s="17" t="s">
        <v>180</v>
      </c>
      <c r="B105" s="18" t="s">
        <v>181</v>
      </c>
      <c r="C105" s="43" t="s">
        <v>287</v>
      </c>
      <c r="D105" s="13"/>
    </row>
    <row r="106" spans="1:4" x14ac:dyDescent="0.2">
      <c r="A106" s="17" t="s">
        <v>182</v>
      </c>
      <c r="B106" s="18" t="s">
        <v>183</v>
      </c>
      <c r="C106" s="43" t="s">
        <v>287</v>
      </c>
      <c r="D106" s="13"/>
    </row>
    <row r="107" spans="1:4" x14ac:dyDescent="0.2">
      <c r="A107" s="17" t="s">
        <v>184</v>
      </c>
      <c r="B107" s="19" t="s">
        <v>185</v>
      </c>
      <c r="C107" s="43" t="s">
        <v>287</v>
      </c>
      <c r="D107" s="13"/>
    </row>
    <row r="108" spans="1:4" x14ac:dyDescent="0.2">
      <c r="A108" s="17" t="s">
        <v>186</v>
      </c>
      <c r="B108" s="18" t="s">
        <v>187</v>
      </c>
      <c r="C108" s="43" t="s">
        <v>287</v>
      </c>
      <c r="D108" s="13"/>
    </row>
    <row r="109" spans="1:4" x14ac:dyDescent="0.2">
      <c r="A109" s="17" t="s">
        <v>188</v>
      </c>
      <c r="B109" s="15" t="s">
        <v>189</v>
      </c>
      <c r="C109" s="44" t="s">
        <v>287</v>
      </c>
      <c r="D109" s="13"/>
    </row>
    <row r="110" spans="1:4" x14ac:dyDescent="0.2">
      <c r="A110" s="17" t="s">
        <v>190</v>
      </c>
      <c r="B110" s="15" t="s">
        <v>191</v>
      </c>
      <c r="C110" s="44" t="s">
        <v>287</v>
      </c>
      <c r="D110" s="13"/>
    </row>
    <row r="111" spans="1:4" x14ac:dyDescent="0.2">
      <c r="A111" s="17" t="s">
        <v>192</v>
      </c>
      <c r="B111" s="15" t="s">
        <v>193</v>
      </c>
      <c r="C111" s="43" t="s">
        <v>287</v>
      </c>
      <c r="D111" s="13"/>
    </row>
    <row r="112" spans="1:4" x14ac:dyDescent="0.2">
      <c r="A112" s="17" t="s">
        <v>194</v>
      </c>
      <c r="B112" s="18" t="s">
        <v>195</v>
      </c>
      <c r="C112" s="43" t="s">
        <v>287</v>
      </c>
      <c r="D112" s="14"/>
    </row>
    <row r="113" spans="1:6" x14ac:dyDescent="0.2">
      <c r="A113" s="17" t="s">
        <v>196</v>
      </c>
      <c r="B113" s="19" t="s">
        <v>197</v>
      </c>
      <c r="C113" s="43" t="s">
        <v>287</v>
      </c>
      <c r="D113" s="211"/>
    </row>
    <row r="114" spans="1:6" x14ac:dyDescent="0.2">
      <c r="A114" s="17" t="s">
        <v>198</v>
      </c>
      <c r="B114" s="46" t="s">
        <v>199</v>
      </c>
      <c r="C114" s="47" t="s">
        <v>287</v>
      </c>
      <c r="D114" s="14" t="s">
        <v>294</v>
      </c>
    </row>
    <row r="115" spans="1:6" x14ac:dyDescent="0.2">
      <c r="A115" s="48"/>
      <c r="B115" s="27"/>
      <c r="C115" s="28"/>
      <c r="D115" s="211"/>
    </row>
    <row r="116" spans="1:6" ht="15" customHeight="1" x14ac:dyDescent="0.2">
      <c r="A116" s="232" t="s">
        <v>25</v>
      </c>
      <c r="B116" s="228" t="s">
        <v>296</v>
      </c>
      <c r="C116" s="229"/>
      <c r="D116" s="199"/>
    </row>
    <row r="117" spans="1:6" ht="15" customHeight="1" x14ac:dyDescent="0.2">
      <c r="A117" s="233" t="s">
        <v>200</v>
      </c>
      <c r="B117" s="234" t="s">
        <v>201</v>
      </c>
      <c r="C117" s="43" t="s">
        <v>287</v>
      </c>
      <c r="D117" s="30"/>
      <c r="F117" s="7"/>
    </row>
    <row r="118" spans="1:6" ht="15" customHeight="1" x14ac:dyDescent="0.25">
      <c r="A118" s="233" t="s">
        <v>202</v>
      </c>
      <c r="B118" s="234" t="s">
        <v>203</v>
      </c>
      <c r="C118" s="43" t="s">
        <v>287</v>
      </c>
      <c r="D118" s="30"/>
      <c r="F118" s="8"/>
    </row>
    <row r="119" spans="1:6" ht="15" customHeight="1" x14ac:dyDescent="0.25">
      <c r="A119" s="233" t="s">
        <v>204</v>
      </c>
      <c r="B119" s="234" t="s">
        <v>205</v>
      </c>
      <c r="C119" s="43" t="s">
        <v>287</v>
      </c>
      <c r="D119" s="30"/>
      <c r="F119" s="8"/>
    </row>
    <row r="120" spans="1:6" ht="15" customHeight="1" x14ac:dyDescent="0.25">
      <c r="A120" s="233" t="s">
        <v>206</v>
      </c>
      <c r="B120" s="234" t="s">
        <v>207</v>
      </c>
      <c r="C120" s="43" t="s">
        <v>287</v>
      </c>
      <c r="D120" s="14"/>
      <c r="F120" s="8"/>
    </row>
    <row r="121" spans="1:6" ht="15" customHeight="1" x14ac:dyDescent="0.2">
      <c r="A121" s="233" t="s">
        <v>208</v>
      </c>
      <c r="B121" s="234" t="s">
        <v>209</v>
      </c>
      <c r="C121" s="43" t="s">
        <v>287</v>
      </c>
      <c r="D121" s="211"/>
      <c r="F121" s="200"/>
    </row>
    <row r="122" spans="1:6" ht="15" customHeight="1" x14ac:dyDescent="0.2">
      <c r="A122" s="233" t="s">
        <v>210</v>
      </c>
      <c r="B122" s="234" t="s">
        <v>211</v>
      </c>
      <c r="C122" s="43" t="s">
        <v>287</v>
      </c>
      <c r="D122" s="211"/>
      <c r="F122" s="235"/>
    </row>
    <row r="123" spans="1:6" ht="15" customHeight="1" x14ac:dyDescent="0.25">
      <c r="A123" s="233" t="s">
        <v>212</v>
      </c>
      <c r="B123" s="234" t="s">
        <v>213</v>
      </c>
      <c r="C123" s="43" t="s">
        <v>287</v>
      </c>
      <c r="D123" s="211"/>
      <c r="F123" s="8"/>
    </row>
    <row r="124" spans="1:6" ht="15" customHeight="1" x14ac:dyDescent="0.2">
      <c r="A124" s="233" t="s">
        <v>214</v>
      </c>
      <c r="B124" s="234" t="s">
        <v>215</v>
      </c>
      <c r="C124" s="43" t="s">
        <v>287</v>
      </c>
      <c r="D124" s="211"/>
      <c r="F124" s="200"/>
    </row>
    <row r="125" spans="1:6" ht="15" customHeight="1" x14ac:dyDescent="0.2">
      <c r="A125" s="233" t="s">
        <v>216</v>
      </c>
      <c r="B125" s="234" t="s">
        <v>217</v>
      </c>
      <c r="C125" s="43" t="s">
        <v>287</v>
      </c>
      <c r="D125" s="211"/>
      <c r="F125" s="200"/>
    </row>
    <row r="126" spans="1:6" ht="15" customHeight="1" x14ac:dyDescent="0.25">
      <c r="A126" s="233" t="s">
        <v>218</v>
      </c>
      <c r="B126" s="234" t="s">
        <v>219</v>
      </c>
      <c r="C126" s="43" t="s">
        <v>287</v>
      </c>
      <c r="D126" s="211"/>
    </row>
    <row r="127" spans="1:6" ht="15" customHeight="1" x14ac:dyDescent="0.2">
      <c r="A127" s="233" t="s">
        <v>220</v>
      </c>
      <c r="B127" s="234" t="s">
        <v>221</v>
      </c>
      <c r="C127" s="43" t="s">
        <v>287</v>
      </c>
      <c r="D127" s="211"/>
    </row>
    <row r="128" spans="1:6" ht="15" customHeight="1" x14ac:dyDescent="0.25">
      <c r="A128" s="233" t="s">
        <v>222</v>
      </c>
      <c r="B128" s="236" t="s">
        <v>223</v>
      </c>
      <c r="C128" s="43" t="s">
        <v>287</v>
      </c>
      <c r="D128" s="211"/>
    </row>
    <row r="129" spans="1:4" ht="15" customHeight="1" x14ac:dyDescent="0.2">
      <c r="A129" s="233" t="s">
        <v>224</v>
      </c>
      <c r="B129" s="237" t="s">
        <v>225</v>
      </c>
      <c r="C129" s="43" t="s">
        <v>287</v>
      </c>
      <c r="D129" s="211"/>
    </row>
    <row r="130" spans="1:4" ht="15" customHeight="1" x14ac:dyDescent="0.2">
      <c r="A130" s="233" t="s">
        <v>226</v>
      </c>
      <c r="B130" s="238" t="s">
        <v>227</v>
      </c>
      <c r="C130" s="43" t="s">
        <v>287</v>
      </c>
      <c r="D130" s="211"/>
    </row>
    <row r="131" spans="1:4" ht="15" customHeight="1" x14ac:dyDescent="0.2">
      <c r="A131" s="233" t="s">
        <v>228</v>
      </c>
      <c r="B131" s="234" t="s">
        <v>229</v>
      </c>
      <c r="C131" s="43" t="s">
        <v>287</v>
      </c>
      <c r="D131" s="211"/>
    </row>
    <row r="132" spans="1:4" ht="15" customHeight="1" x14ac:dyDescent="0.2">
      <c r="A132" s="233" t="s">
        <v>230</v>
      </c>
      <c r="B132" s="239" t="s">
        <v>231</v>
      </c>
      <c r="C132" s="43" t="s">
        <v>287</v>
      </c>
      <c r="D132" s="211"/>
    </row>
    <row r="133" spans="1:4" ht="15" customHeight="1" x14ac:dyDescent="0.2">
      <c r="A133" s="233" t="s">
        <v>232</v>
      </c>
      <c r="B133" s="234" t="s">
        <v>233</v>
      </c>
      <c r="C133" s="43" t="s">
        <v>287</v>
      </c>
      <c r="D133" s="211"/>
    </row>
    <row r="134" spans="1:4" ht="15" customHeight="1" x14ac:dyDescent="0.2">
      <c r="A134" s="233" t="s">
        <v>234</v>
      </c>
      <c r="B134" s="239" t="s">
        <v>235</v>
      </c>
      <c r="C134" s="43" t="s">
        <v>287</v>
      </c>
      <c r="D134" s="211"/>
    </row>
    <row r="135" spans="1:4" ht="15" customHeight="1" x14ac:dyDescent="0.2">
      <c r="A135" s="233" t="s">
        <v>236</v>
      </c>
      <c r="B135" s="239" t="s">
        <v>237</v>
      </c>
      <c r="C135" s="43" t="s">
        <v>287</v>
      </c>
      <c r="D135" s="211"/>
    </row>
    <row r="136" spans="1:4" ht="15" customHeight="1" x14ac:dyDescent="0.2">
      <c r="A136" s="233" t="s">
        <v>238</v>
      </c>
      <c r="B136" s="239" t="s">
        <v>239</v>
      </c>
      <c r="C136" s="43" t="s">
        <v>287</v>
      </c>
      <c r="D136" s="211"/>
    </row>
    <row r="137" spans="1:4" ht="15" customHeight="1" x14ac:dyDescent="0.2">
      <c r="A137" s="233" t="s">
        <v>240</v>
      </c>
      <c r="B137" s="239" t="s">
        <v>241</v>
      </c>
      <c r="C137" s="43" t="s">
        <v>287</v>
      </c>
      <c r="D137" s="211"/>
    </row>
    <row r="138" spans="1:4" ht="15" customHeight="1" x14ac:dyDescent="0.2">
      <c r="A138" s="233" t="s">
        <v>242</v>
      </c>
      <c r="B138" s="239" t="s">
        <v>243</v>
      </c>
      <c r="C138" s="43" t="s">
        <v>287</v>
      </c>
      <c r="D138" s="211"/>
    </row>
    <row r="139" spans="1:4" ht="15" customHeight="1" x14ac:dyDescent="0.2">
      <c r="A139" s="233" t="s">
        <v>244</v>
      </c>
      <c r="B139" s="234" t="s">
        <v>245</v>
      </c>
      <c r="C139" s="43" t="s">
        <v>287</v>
      </c>
      <c r="D139" s="211"/>
    </row>
    <row r="140" spans="1:4" ht="15" customHeight="1" x14ac:dyDescent="0.2">
      <c r="A140" s="233" t="s">
        <v>246</v>
      </c>
      <c r="B140" s="239" t="s">
        <v>247</v>
      </c>
      <c r="C140" s="43" t="s">
        <v>287</v>
      </c>
      <c r="D140" s="211"/>
    </row>
    <row r="141" spans="1:4" ht="15" customHeight="1" x14ac:dyDescent="0.2">
      <c r="A141" s="233" t="s">
        <v>248</v>
      </c>
      <c r="B141" s="240" t="s">
        <v>249</v>
      </c>
      <c r="C141" s="43" t="s">
        <v>287</v>
      </c>
      <c r="D141" s="211"/>
    </row>
    <row r="142" spans="1:4" ht="15" customHeight="1" x14ac:dyDescent="0.25">
      <c r="A142" s="233" t="s">
        <v>250</v>
      </c>
      <c r="B142" s="241" t="s">
        <v>251</v>
      </c>
      <c r="C142" s="43" t="s">
        <v>287</v>
      </c>
      <c r="D142" s="211"/>
    </row>
    <row r="143" spans="1:4" ht="15" customHeight="1" x14ac:dyDescent="0.2">
      <c r="A143" s="233" t="s">
        <v>252</v>
      </c>
      <c r="B143" s="240" t="s">
        <v>253</v>
      </c>
      <c r="C143" s="43" t="s">
        <v>287</v>
      </c>
      <c r="D143" s="211"/>
    </row>
    <row r="144" spans="1:4" ht="15" customHeight="1" x14ac:dyDescent="0.2">
      <c r="A144" s="233" t="s">
        <v>254</v>
      </c>
      <c r="B144" s="19" t="s">
        <v>103</v>
      </c>
      <c r="C144" s="43" t="s">
        <v>287</v>
      </c>
      <c r="D144" s="211"/>
    </row>
    <row r="145" spans="1:12" ht="15" customHeight="1" x14ac:dyDescent="0.2">
      <c r="A145" s="233" t="s">
        <v>255</v>
      </c>
      <c r="B145" s="19" t="s">
        <v>55</v>
      </c>
      <c r="C145" s="43" t="s">
        <v>287</v>
      </c>
      <c r="D145" s="211"/>
    </row>
    <row r="146" spans="1:12" ht="15" customHeight="1" x14ac:dyDescent="0.2">
      <c r="A146" s="17" t="s">
        <v>256</v>
      </c>
      <c r="B146" s="15" t="s">
        <v>57</v>
      </c>
      <c r="C146" s="23" t="s">
        <v>287</v>
      </c>
      <c r="D146" s="13"/>
      <c r="E146" s="200"/>
      <c r="F146" s="203"/>
      <c r="G146" s="204"/>
      <c r="H146" s="205"/>
      <c r="I146" s="204"/>
      <c r="J146" s="200"/>
      <c r="K146" s="200"/>
      <c r="L146" s="200"/>
    </row>
    <row r="147" spans="1:12" ht="15" customHeight="1" x14ac:dyDescent="0.2">
      <c r="A147" s="233" t="s">
        <v>257</v>
      </c>
      <c r="B147" s="18" t="s">
        <v>258</v>
      </c>
      <c r="C147" s="43" t="s">
        <v>287</v>
      </c>
      <c r="D147" s="211"/>
    </row>
    <row r="148" spans="1:12" x14ac:dyDescent="0.2">
      <c r="A148" s="233" t="s">
        <v>259</v>
      </c>
      <c r="B148" s="18" t="s">
        <v>61</v>
      </c>
      <c r="C148" s="23" t="s">
        <v>287</v>
      </c>
      <c r="D148" s="14" t="s">
        <v>288</v>
      </c>
    </row>
    <row r="149" spans="1:12" x14ac:dyDescent="0.2">
      <c r="A149" s="32"/>
      <c r="B149" s="27"/>
      <c r="C149" s="28"/>
      <c r="D149" s="211"/>
    </row>
    <row r="150" spans="1:12" ht="15" customHeight="1" x14ac:dyDescent="0.2">
      <c r="A150" s="26" t="s">
        <v>28</v>
      </c>
      <c r="B150" s="228" t="s">
        <v>297</v>
      </c>
      <c r="C150" s="28"/>
      <c r="D150" s="211"/>
    </row>
    <row r="151" spans="1:12" ht="15" customHeight="1" x14ac:dyDescent="0.2">
      <c r="A151" s="17" t="s">
        <v>260</v>
      </c>
      <c r="B151" s="19" t="s">
        <v>261</v>
      </c>
      <c r="C151" s="43" t="s">
        <v>287</v>
      </c>
      <c r="D151" s="29"/>
    </row>
    <row r="152" spans="1:12" ht="15" customHeight="1" x14ac:dyDescent="0.2">
      <c r="A152" s="17" t="s">
        <v>262</v>
      </c>
      <c r="B152" s="20" t="s">
        <v>263</v>
      </c>
      <c r="C152" s="43" t="s">
        <v>287</v>
      </c>
      <c r="D152" s="30"/>
    </row>
    <row r="153" spans="1:12" ht="15" customHeight="1" x14ac:dyDescent="0.2">
      <c r="A153" s="17" t="s">
        <v>264</v>
      </c>
      <c r="B153" s="19" t="s">
        <v>265</v>
      </c>
      <c r="C153" s="43" t="s">
        <v>287</v>
      </c>
      <c r="D153" s="30"/>
    </row>
    <row r="154" spans="1:12" ht="15" customHeight="1" x14ac:dyDescent="0.2">
      <c r="A154" s="17" t="s">
        <v>266</v>
      </c>
      <c r="B154" s="19" t="s">
        <v>258</v>
      </c>
      <c r="C154" s="43" t="s">
        <v>287</v>
      </c>
      <c r="D154" s="30"/>
    </row>
    <row r="155" spans="1:12" ht="15" customHeight="1" x14ac:dyDescent="0.2">
      <c r="A155" s="17" t="s">
        <v>267</v>
      </c>
      <c r="B155" s="19" t="s">
        <v>61</v>
      </c>
      <c r="C155" s="23" t="s">
        <v>287</v>
      </c>
      <c r="D155" s="14" t="s">
        <v>288</v>
      </c>
    </row>
    <row r="156" spans="1:12" ht="15" customHeight="1" x14ac:dyDescent="0.2">
      <c r="A156" s="18"/>
      <c r="B156" s="242"/>
      <c r="C156" s="243"/>
      <c r="D156" s="244"/>
    </row>
    <row r="157" spans="1:12" ht="15" customHeight="1" x14ac:dyDescent="0.2">
      <c r="A157" s="245" t="s">
        <v>300</v>
      </c>
      <c r="B157" s="246" t="s">
        <v>301</v>
      </c>
      <c r="C157" s="23" t="s">
        <v>287</v>
      </c>
      <c r="D157" s="247" t="s">
        <v>363</v>
      </c>
    </row>
    <row r="158" spans="1:12" ht="15" customHeight="1" x14ac:dyDescent="0.2">
      <c r="A158" s="248"/>
      <c r="B158" s="242"/>
      <c r="C158" s="249"/>
      <c r="D158" s="247"/>
      <c r="J158" s="250"/>
    </row>
    <row r="159" spans="1:12" ht="15" customHeight="1" x14ac:dyDescent="0.2">
      <c r="A159" s="49" t="s">
        <v>29</v>
      </c>
      <c r="B159" s="50" t="s">
        <v>298</v>
      </c>
      <c r="C159" s="51"/>
      <c r="D159" s="52"/>
    </row>
    <row r="160" spans="1:12" ht="15" customHeight="1" x14ac:dyDescent="0.2">
      <c r="A160" s="17" t="s">
        <v>268</v>
      </c>
      <c r="B160" s="18" t="s">
        <v>269</v>
      </c>
      <c r="C160" s="24" t="s">
        <v>287</v>
      </c>
      <c r="D160" s="14" t="s">
        <v>288</v>
      </c>
    </row>
    <row r="161" spans="1:4" ht="15" customHeight="1" x14ac:dyDescent="0.2">
      <c r="A161" s="17" t="s">
        <v>270</v>
      </c>
      <c r="B161" s="18" t="s">
        <v>271</v>
      </c>
      <c r="C161" s="24" t="s">
        <v>287</v>
      </c>
      <c r="D161" s="14" t="s">
        <v>288</v>
      </c>
    </row>
  </sheetData>
  <sheetProtection algorithmName="SHA-512" hashValue="Zjteahh9RHKSV6GD6iWA4cy3gR6+8q4Fln8IxvpMIX9ES57aIJ+VtSDkI0dLKlhw9yQCbfImxzCXtEVe3EkX+A==" saltValue="yBpPTkvNNIXZpAetB1NErQ==" spinCount="100000" sheet="1" objects="1" scenarios="1"/>
  <mergeCells count="4">
    <mergeCell ref="A7:D7"/>
    <mergeCell ref="C3:D5"/>
    <mergeCell ref="C2:D2"/>
    <mergeCell ref="A9:D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K45"/>
  <sheetViews>
    <sheetView workbookViewId="0"/>
  </sheetViews>
  <sheetFormatPr defaultColWidth="9.140625" defaultRowHeight="15" customHeight="1" x14ac:dyDescent="0.2"/>
  <cols>
    <col min="1" max="1" width="10.5703125" style="154" customWidth="1"/>
    <col min="2" max="2" width="7.140625" style="154" customWidth="1"/>
    <col min="3" max="3" width="32.5703125" style="153" customWidth="1"/>
    <col min="4" max="7" width="15.7109375" style="151" customWidth="1"/>
    <col min="8" max="8" width="15.7109375" style="152" customWidth="1"/>
    <col min="9" max="9" width="15.7109375" style="153" customWidth="1"/>
    <col min="10" max="10" width="15.7109375" style="152" customWidth="1"/>
    <col min="11" max="11" width="15.7109375" style="153" customWidth="1"/>
    <col min="12" max="16384" width="9.140625" style="153"/>
  </cols>
  <sheetData>
    <row r="1" spans="1:11" ht="23.25" customHeight="1" x14ac:dyDescent="0.3">
      <c r="B1" s="176"/>
      <c r="C1" s="176"/>
      <c r="D1" s="176"/>
      <c r="E1" s="176"/>
      <c r="F1" s="176"/>
      <c r="G1" s="176"/>
      <c r="H1" s="153"/>
      <c r="J1" s="153"/>
    </row>
    <row r="2" spans="1:11" ht="23.25" customHeight="1" x14ac:dyDescent="0.3">
      <c r="B2" s="176"/>
      <c r="C2" s="176"/>
      <c r="D2" s="176"/>
      <c r="F2" s="268"/>
      <c r="G2" s="268"/>
      <c r="H2" s="268"/>
      <c r="I2" s="268"/>
      <c r="J2" s="268"/>
      <c r="K2" s="270" t="s">
        <v>279</v>
      </c>
    </row>
    <row r="3" spans="1:11" ht="21" customHeight="1" x14ac:dyDescent="0.3">
      <c r="A3" s="177"/>
      <c r="B3" s="178"/>
      <c r="C3" s="178"/>
      <c r="D3" s="178"/>
      <c r="F3" s="268"/>
      <c r="G3" s="268"/>
      <c r="H3" s="268"/>
      <c r="I3" s="268"/>
      <c r="J3" s="268"/>
      <c r="K3" s="270" t="s">
        <v>355</v>
      </c>
    </row>
    <row r="4" spans="1:11" ht="21" customHeight="1" thickBot="1" x14ac:dyDescent="0.35">
      <c r="A4" s="177"/>
      <c r="B4" s="178"/>
      <c r="C4" s="178"/>
      <c r="D4" s="178"/>
      <c r="E4" s="178"/>
      <c r="F4" s="178"/>
      <c r="G4" s="178"/>
      <c r="H4" s="166"/>
      <c r="I4" s="166"/>
      <c r="J4" s="166"/>
    </row>
    <row r="5" spans="1:11" ht="17.25" customHeight="1" thickBot="1" x14ac:dyDescent="0.25">
      <c r="A5" s="172"/>
      <c r="B5" s="175" t="s">
        <v>9</v>
      </c>
      <c r="C5" s="279"/>
      <c r="D5" s="280"/>
      <c r="E5" s="173"/>
      <c r="F5" s="173"/>
      <c r="G5" s="173"/>
      <c r="H5" s="166"/>
    </row>
    <row r="6" spans="1:11" ht="17.25" customHeight="1" thickBot="1" x14ac:dyDescent="0.25">
      <c r="A6" s="172"/>
      <c r="B6" s="175" t="s">
        <v>7</v>
      </c>
      <c r="C6" s="279"/>
      <c r="D6" s="280"/>
      <c r="E6" s="173"/>
      <c r="F6" s="173"/>
      <c r="G6" s="173"/>
      <c r="H6" s="168"/>
      <c r="I6" s="174" t="s">
        <v>8</v>
      </c>
      <c r="J6" s="189"/>
    </row>
    <row r="7" spans="1:11" ht="8.25" customHeight="1" x14ac:dyDescent="0.2">
      <c r="A7" s="166"/>
      <c r="B7" s="166"/>
      <c r="C7" s="166"/>
      <c r="D7" s="167"/>
      <c r="E7" s="167"/>
      <c r="F7" s="167"/>
      <c r="G7" s="167"/>
      <c r="H7" s="168"/>
      <c r="I7" s="169"/>
      <c r="J7" s="168"/>
    </row>
    <row r="8" spans="1:11" s="171" customFormat="1" ht="15" customHeight="1" x14ac:dyDescent="0.2">
      <c r="A8" s="170" t="s">
        <v>351</v>
      </c>
    </row>
    <row r="9" spans="1:11" s="171" customFormat="1" ht="15" customHeight="1" thickBot="1" x14ac:dyDescent="0.25">
      <c r="A9" s="172" t="s">
        <v>299</v>
      </c>
    </row>
    <row r="10" spans="1:11" s="158" customFormat="1" ht="13.5" thickBot="1" x14ac:dyDescent="0.25">
      <c r="D10" s="282" t="s">
        <v>32</v>
      </c>
      <c r="E10" s="283"/>
      <c r="F10" s="283"/>
      <c r="G10" s="283"/>
      <c r="H10" s="284"/>
      <c r="I10" s="275" t="s">
        <v>33</v>
      </c>
      <c r="J10" s="276"/>
    </row>
    <row r="11" spans="1:11" s="165" customFormat="1" ht="47.25" customHeight="1" thickBot="1" x14ac:dyDescent="0.25">
      <c r="A11" s="107" t="s">
        <v>10</v>
      </c>
      <c r="B11" s="301" t="s">
        <v>14</v>
      </c>
      <c r="C11" s="108" t="s">
        <v>11</v>
      </c>
      <c r="D11" s="182" t="s">
        <v>358</v>
      </c>
      <c r="E11" s="183" t="s">
        <v>357</v>
      </c>
      <c r="F11" s="184" t="s">
        <v>361</v>
      </c>
      <c r="G11" s="269" t="s">
        <v>359</v>
      </c>
      <c r="H11" s="185" t="s">
        <v>15</v>
      </c>
      <c r="I11" s="110" t="s">
        <v>31</v>
      </c>
      <c r="J11" s="111" t="s">
        <v>16</v>
      </c>
      <c r="K11" s="112" t="s">
        <v>12</v>
      </c>
    </row>
    <row r="12" spans="1:11" ht="16.5" customHeight="1" x14ac:dyDescent="0.2">
      <c r="A12" s="134" t="s">
        <v>18</v>
      </c>
      <c r="B12" s="2"/>
      <c r="C12" s="139" t="s">
        <v>312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42">
        <f t="shared" ref="K12:K23" si="0">SUM(D12:J12)</f>
        <v>0</v>
      </c>
    </row>
    <row r="13" spans="1:11" ht="16.5" customHeight="1" x14ac:dyDescent="0.2">
      <c r="A13" s="134" t="s">
        <v>19</v>
      </c>
      <c r="B13" s="2"/>
      <c r="C13" s="139" t="s">
        <v>313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42">
        <f t="shared" si="0"/>
        <v>0</v>
      </c>
    </row>
    <row r="14" spans="1:11" ht="16.5" customHeight="1" x14ac:dyDescent="0.2">
      <c r="A14" s="134" t="s">
        <v>20</v>
      </c>
      <c r="B14" s="2"/>
      <c r="C14" s="140" t="s">
        <v>27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42">
        <f t="shared" si="0"/>
        <v>0</v>
      </c>
    </row>
    <row r="15" spans="1:11" ht="16.5" customHeight="1" x14ac:dyDescent="0.2">
      <c r="A15" s="134" t="s">
        <v>21</v>
      </c>
      <c r="B15" s="2"/>
      <c r="C15" s="140" t="s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42">
        <f t="shared" si="0"/>
        <v>0</v>
      </c>
    </row>
    <row r="16" spans="1:11" ht="16.5" customHeight="1" x14ac:dyDescent="0.2">
      <c r="A16" s="134" t="s">
        <v>22</v>
      </c>
      <c r="B16" s="2"/>
      <c r="C16" s="140" t="s">
        <v>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42">
        <f t="shared" si="0"/>
        <v>0</v>
      </c>
    </row>
    <row r="17" spans="1:11" ht="16.5" customHeight="1" x14ac:dyDescent="0.2">
      <c r="A17" s="134" t="s">
        <v>23</v>
      </c>
      <c r="B17" s="2"/>
      <c r="C17" s="140" t="s">
        <v>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42">
        <f t="shared" si="0"/>
        <v>0</v>
      </c>
    </row>
    <row r="18" spans="1:11" ht="16.5" customHeight="1" x14ac:dyDescent="0.2">
      <c r="A18" s="134" t="s">
        <v>24</v>
      </c>
      <c r="B18" s="2"/>
      <c r="C18" s="140" t="s">
        <v>13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42">
        <f t="shared" si="0"/>
        <v>0</v>
      </c>
    </row>
    <row r="19" spans="1:11" ht="16.5" customHeight="1" x14ac:dyDescent="0.2">
      <c r="A19" s="138" t="s">
        <v>25</v>
      </c>
      <c r="B19" s="5"/>
      <c r="C19" s="140" t="s">
        <v>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42">
        <f t="shared" si="0"/>
        <v>0</v>
      </c>
    </row>
    <row r="20" spans="1:11" ht="16.5" customHeight="1" x14ac:dyDescent="0.2">
      <c r="A20" s="138" t="s">
        <v>38</v>
      </c>
      <c r="B20" s="5"/>
      <c r="C20" s="141" t="s">
        <v>41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42">
        <f t="shared" si="0"/>
        <v>0</v>
      </c>
    </row>
    <row r="21" spans="1:11" ht="16.5" customHeight="1" x14ac:dyDescent="0.2">
      <c r="A21" s="134" t="s">
        <v>28</v>
      </c>
      <c r="B21" s="3"/>
      <c r="C21" s="140" t="s">
        <v>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42">
        <f t="shared" si="0"/>
        <v>0</v>
      </c>
    </row>
    <row r="22" spans="1:11" ht="16.5" customHeight="1" x14ac:dyDescent="0.2">
      <c r="A22" s="134" t="s">
        <v>300</v>
      </c>
      <c r="B22" s="9"/>
      <c r="C22" s="139" t="s">
        <v>301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42">
        <f t="shared" si="0"/>
        <v>0</v>
      </c>
    </row>
    <row r="23" spans="1:11" ht="16.5" customHeight="1" thickBot="1" x14ac:dyDescent="0.25">
      <c r="A23" s="134" t="s">
        <v>29</v>
      </c>
      <c r="B23" s="4"/>
      <c r="C23" s="140" t="s">
        <v>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42">
        <f t="shared" si="0"/>
        <v>0</v>
      </c>
    </row>
    <row r="24" spans="1:11" ht="16.5" customHeight="1" thickTop="1" thickBot="1" x14ac:dyDescent="0.25">
      <c r="A24" s="113"/>
      <c r="B24" s="114"/>
      <c r="C24" s="115" t="s">
        <v>6</v>
      </c>
      <c r="D24" s="116">
        <f>SUM(D12:D23)</f>
        <v>0</v>
      </c>
      <c r="E24" s="117">
        <f t="shared" ref="E24:K24" si="1">SUM(E12:E23)</f>
        <v>0</v>
      </c>
      <c r="F24" s="117">
        <f t="shared" si="1"/>
        <v>0</v>
      </c>
      <c r="G24" s="117">
        <f t="shared" ref="G24" si="2">SUM(G12:G23)</f>
        <v>0</v>
      </c>
      <c r="H24" s="118">
        <f t="shared" si="1"/>
        <v>0</v>
      </c>
      <c r="I24" s="119">
        <f t="shared" si="1"/>
        <v>0</v>
      </c>
      <c r="J24" s="116">
        <f t="shared" si="1"/>
        <v>0</v>
      </c>
      <c r="K24" s="116">
        <f t="shared" si="1"/>
        <v>0</v>
      </c>
    </row>
    <row r="25" spans="1:11" ht="15" customHeight="1" thickTop="1" thickBot="1" x14ac:dyDescent="0.25">
      <c r="A25" s="161"/>
      <c r="B25" s="162"/>
      <c r="C25" s="163"/>
      <c r="D25" s="164"/>
      <c r="E25" s="164"/>
      <c r="F25" s="164"/>
      <c r="G25" s="164"/>
      <c r="H25" s="164"/>
      <c r="I25" s="164"/>
      <c r="J25" s="164"/>
      <c r="K25" s="164"/>
    </row>
    <row r="26" spans="1:11" s="158" customFormat="1" ht="16.5" customHeight="1" thickBot="1" x14ac:dyDescent="0.25">
      <c r="A26" s="154"/>
      <c r="B26" s="154"/>
      <c r="C26" s="143" t="s">
        <v>302</v>
      </c>
      <c r="D26" s="144" t="s">
        <v>30</v>
      </c>
      <c r="E26" s="145" t="s">
        <v>303</v>
      </c>
      <c r="F26" s="146" t="s">
        <v>304</v>
      </c>
      <c r="G26" s="109" t="s">
        <v>34</v>
      </c>
      <c r="H26" s="124" t="s">
        <v>36</v>
      </c>
      <c r="I26" s="152"/>
    </row>
    <row r="27" spans="1:11" s="158" customFormat="1" ht="16.5" customHeight="1" thickTop="1" thickBot="1" x14ac:dyDescent="0.25">
      <c r="A27" s="154"/>
      <c r="B27" s="154"/>
      <c r="C27" s="125" t="s">
        <v>35</v>
      </c>
      <c r="D27" s="126">
        <f>SUM(D12:D13,D22)</f>
        <v>0</v>
      </c>
      <c r="E27" s="126">
        <f t="shared" ref="E27" si="3">SUM(E12:E13,E22)</f>
        <v>0</v>
      </c>
      <c r="F27" s="126">
        <f>SUM(F12:G13,F22:G22)</f>
        <v>0</v>
      </c>
      <c r="G27" s="126">
        <f>SUM(H12:H13,H22)</f>
        <v>0</v>
      </c>
      <c r="H27" s="126">
        <f>SUM(D27+E27+F27+G27)</f>
        <v>0</v>
      </c>
      <c r="I27" s="152"/>
      <c r="J27" s="160"/>
    </row>
    <row r="28" spans="1:11" s="158" customFormat="1" ht="16.5" customHeight="1" thickTop="1" thickBot="1" x14ac:dyDescent="0.25">
      <c r="A28" s="154"/>
      <c r="B28" s="154"/>
      <c r="C28" s="127" t="s">
        <v>39</v>
      </c>
      <c r="D28" s="128">
        <f>IFERROR(D27/(D$27+E$27+F$27+G$27),0)</f>
        <v>0</v>
      </c>
      <c r="E28" s="128">
        <f>IFERROR(E27/(E$27+F$27+G$27+H$27),0)</f>
        <v>0</v>
      </c>
      <c r="F28" s="128">
        <f>IFERROR(F27/(F$27+G$27+H$27+I$27),0)</f>
        <v>0</v>
      </c>
      <c r="G28" s="128">
        <f>IFERROR(G27/(G$27+H$27+I$27+J$27),0)</f>
        <v>0</v>
      </c>
      <c r="H28" s="129">
        <f>IFERROR((D27+E27+F27)/(D27+E27+F27+G27),0)</f>
        <v>0</v>
      </c>
      <c r="I28" s="152"/>
      <c r="J28" s="153"/>
      <c r="K28" s="153"/>
    </row>
    <row r="29" spans="1:11" s="158" customFormat="1" ht="16.5" customHeight="1" thickTop="1" thickBot="1" x14ac:dyDescent="0.25">
      <c r="A29" s="154"/>
      <c r="B29" s="154"/>
      <c r="C29" s="155"/>
      <c r="D29" s="156"/>
      <c r="E29" s="159"/>
      <c r="F29" s="159"/>
      <c r="G29" s="159"/>
      <c r="H29" s="157"/>
      <c r="I29" s="157"/>
    </row>
    <row r="30" spans="1:11" s="158" customFormat="1" ht="16.5" customHeight="1" thickBot="1" x14ac:dyDescent="0.25">
      <c r="A30" s="154"/>
      <c r="B30" s="154"/>
      <c r="C30" s="147" t="s">
        <v>37</v>
      </c>
      <c r="D30" s="148" t="s">
        <v>30</v>
      </c>
      <c r="E30" s="149" t="s">
        <v>303</v>
      </c>
      <c r="F30" s="149" t="s">
        <v>304</v>
      </c>
      <c r="G30" s="109" t="s">
        <v>34</v>
      </c>
      <c r="H30" s="124" t="s">
        <v>36</v>
      </c>
      <c r="I30" s="152"/>
      <c r="J30" s="153"/>
      <c r="K30" s="153"/>
    </row>
    <row r="31" spans="1:11" s="158" customFormat="1" ht="16.5" customHeight="1" thickTop="1" thickBot="1" x14ac:dyDescent="0.25">
      <c r="A31" s="154"/>
      <c r="B31" s="154"/>
      <c r="C31" s="125" t="s">
        <v>35</v>
      </c>
      <c r="D31" s="126">
        <f>SUM(D14:D21,D23)</f>
        <v>0</v>
      </c>
      <c r="E31" s="126">
        <f>SUM(E14:E21,E23)</f>
        <v>0</v>
      </c>
      <c r="F31" s="126">
        <f>SUM(F14:G21,F23:G23)</f>
        <v>0</v>
      </c>
      <c r="G31" s="126">
        <f>SUM(H14:H21,H23)</f>
        <v>0</v>
      </c>
      <c r="H31" s="126">
        <f>SUM(D31+E31+F31+G31)</f>
        <v>0</v>
      </c>
      <c r="I31" s="152"/>
    </row>
    <row r="32" spans="1:11" ht="15" customHeight="1" thickTop="1" thickBot="1" x14ac:dyDescent="0.25">
      <c r="C32" s="127" t="s">
        <v>40</v>
      </c>
      <c r="D32" s="128">
        <f>IFERROR(D31/($D$31+$E$31+$F$31+$G$31),0)</f>
        <v>0</v>
      </c>
      <c r="E32" s="128">
        <f>IFERROR(E31/($D$31+$E$31+$F$31+$G$31),0)</f>
        <v>0</v>
      </c>
      <c r="F32" s="128">
        <f>IFERROR(F31/($D$31+$E$31+$F$31+$G$31),0)</f>
        <v>0</v>
      </c>
      <c r="G32" s="128">
        <f>IFERROR(G31/($D$31+$E$31+$F$31+$G$31),0)</f>
        <v>0</v>
      </c>
      <c r="H32" s="254">
        <f>IFERROR((D31+E31+F31)/(D31+E31+F31+G31),0)</f>
        <v>0</v>
      </c>
      <c r="I32" s="152"/>
      <c r="J32" s="153"/>
    </row>
    <row r="33" spans="1:10" ht="15" customHeight="1" thickTop="1" x14ac:dyDescent="0.2">
      <c r="C33" s="155"/>
      <c r="D33" s="156"/>
      <c r="E33" s="156"/>
      <c r="F33" s="156"/>
      <c r="G33" s="156"/>
      <c r="H33" s="156"/>
      <c r="I33" s="157"/>
    </row>
    <row r="34" spans="1:10" ht="15" customHeight="1" thickBot="1" x14ac:dyDescent="0.25">
      <c r="A34" s="153"/>
      <c r="B34" s="153"/>
      <c r="J34" s="153"/>
    </row>
    <row r="35" spans="1:10" ht="15" customHeight="1" thickTop="1" thickBot="1" x14ac:dyDescent="0.25">
      <c r="A35" s="153"/>
      <c r="B35" s="153"/>
      <c r="C35" s="277" t="s">
        <v>305</v>
      </c>
      <c r="D35" s="278"/>
      <c r="F35" s="151" t="s">
        <v>306</v>
      </c>
      <c r="J35" s="153"/>
    </row>
    <row r="36" spans="1:10" ht="15" customHeight="1" thickTop="1" thickBot="1" x14ac:dyDescent="0.25">
      <c r="A36" s="153"/>
      <c r="B36" s="153"/>
      <c r="C36" s="131" t="s">
        <v>307</v>
      </c>
      <c r="D36" s="132">
        <f>D24*0.3</f>
        <v>0</v>
      </c>
      <c r="F36" s="153" t="s">
        <v>308</v>
      </c>
      <c r="G36" s="153"/>
      <c r="H36" s="152">
        <f>D24+F24+E24+I24</f>
        <v>0</v>
      </c>
      <c r="J36" s="153"/>
    </row>
    <row r="37" spans="1:10" ht="15" customHeight="1" thickTop="1" thickBot="1" x14ac:dyDescent="0.25">
      <c r="A37" s="153"/>
      <c r="B37" s="153"/>
      <c r="C37" s="133" t="s">
        <v>309</v>
      </c>
      <c r="D37" s="132">
        <f>E24*0.35</f>
        <v>0</v>
      </c>
      <c r="J37" s="153"/>
    </row>
    <row r="38" spans="1:10" ht="15" customHeight="1" thickTop="1" thickBot="1" x14ac:dyDescent="0.25">
      <c r="A38" s="153"/>
      <c r="B38" s="153"/>
      <c r="C38" s="133" t="s">
        <v>360</v>
      </c>
      <c r="D38" s="132">
        <f>F24*0.4</f>
        <v>0</v>
      </c>
      <c r="J38" s="153"/>
    </row>
    <row r="39" spans="1:10" ht="15" customHeight="1" thickTop="1" thickBot="1" x14ac:dyDescent="0.25">
      <c r="A39" s="153"/>
      <c r="B39" s="153"/>
      <c r="C39" s="133" t="s">
        <v>362</v>
      </c>
      <c r="D39" s="132">
        <f>G24*0.45</f>
        <v>0</v>
      </c>
      <c r="J39" s="153"/>
    </row>
    <row r="40" spans="1:10" ht="15" customHeight="1" thickTop="1" thickBot="1" x14ac:dyDescent="0.25">
      <c r="A40" s="153"/>
      <c r="B40" s="153"/>
      <c r="C40" s="133" t="s">
        <v>310</v>
      </c>
      <c r="D40" s="132">
        <f>SUM(D36:D39)</f>
        <v>0</v>
      </c>
      <c r="J40" s="153"/>
    </row>
    <row r="41" spans="1:10" ht="15" customHeight="1" thickTop="1" x14ac:dyDescent="0.2">
      <c r="A41" s="153"/>
      <c r="B41" s="153"/>
      <c r="J41" s="153"/>
    </row>
    <row r="42" spans="1:10" ht="15" customHeight="1" x14ac:dyDescent="0.2">
      <c r="A42" s="153"/>
      <c r="B42" s="153"/>
      <c r="C42" s="253" t="s">
        <v>311</v>
      </c>
      <c r="J42" s="153"/>
    </row>
    <row r="45" spans="1:10" ht="15" customHeight="1" x14ac:dyDescent="0.2">
      <c r="A45" s="153"/>
      <c r="B45" s="153"/>
      <c r="J45" s="153"/>
    </row>
  </sheetData>
  <sheetProtection algorithmName="SHA-512" hashValue="Nrk74eOu3MuJnDnonDE71pPUutAlJNJTMJE6gSVnuaiFAo9qwT3ck2ntgmUv7Fs72praswKVtWy3aAjnf6amPw==" saltValue="lEr6PAQRSTtZcpS8hCWB0Q==" spinCount="100000" sheet="1" objects="1" scenarios="1"/>
  <mergeCells count="5">
    <mergeCell ref="C35:D35"/>
    <mergeCell ref="C5:D5"/>
    <mergeCell ref="C6:D6"/>
    <mergeCell ref="D10:H10"/>
    <mergeCell ref="I10:J10"/>
  </mergeCells>
  <pageMargins left="0.7" right="0.7" top="0.75" bottom="0.75" header="0.3" footer="0.3"/>
  <pageSetup orientation="portrait" r:id="rId1"/>
  <ignoredErrors>
    <ignoredError sqref="F2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>
      <selection activeCell="C22" sqref="C22"/>
    </sheetView>
  </sheetViews>
  <sheetFormatPr defaultRowHeight="12.75" x14ac:dyDescent="0.2"/>
  <cols>
    <col min="1" max="1" width="13.7109375" bestFit="1" customWidth="1"/>
    <col min="2" max="2" width="8" bestFit="1" customWidth="1"/>
  </cols>
  <sheetData>
    <row r="1" spans="1:2" x14ac:dyDescent="0.2">
      <c r="A1" t="s">
        <v>35</v>
      </c>
      <c r="B1" t="e">
        <f>'BCQ LIVE ACTION'!#REF!+'BCQ LIVE ACTION'!#REF!</f>
        <v>#REF!</v>
      </c>
    </row>
    <row r="2" spans="1:2" x14ac:dyDescent="0.2">
      <c r="A2" t="s">
        <v>277</v>
      </c>
      <c r="B2" t="e">
        <f>IF('BCQ LIVE ACTION'!#REF!=0,0,B1/'BCQ LIVE ACTION'!#REF!)</f>
        <v>#REF!</v>
      </c>
    </row>
    <row r="4" spans="1:2" x14ac:dyDescent="0.2">
      <c r="A4" t="s">
        <v>278</v>
      </c>
      <c r="B4" t="e">
        <f>'BCQ LIVE ACTION'!#REF!+'BCQ LIVE ACTION'!#REF!</f>
        <v>#REF!</v>
      </c>
    </row>
    <row r="5" spans="1:2" x14ac:dyDescent="0.2">
      <c r="A5" t="s">
        <v>277</v>
      </c>
      <c r="B5" t="e">
        <f>IF('BCQ LIVE ACTION'!#REF!=0,0,B4/'BCQ LIVE ACTION'!#REF!)</f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L168"/>
  <sheetViews>
    <sheetView showGridLines="0" showRowColHeaders="0" workbookViewId="0">
      <selection activeCell="C42" sqref="C42"/>
    </sheetView>
  </sheetViews>
  <sheetFormatPr defaultColWidth="9.140625" defaultRowHeight="12.75" x14ac:dyDescent="0.2"/>
  <cols>
    <col min="1" max="1" width="6.85546875" style="6" customWidth="1"/>
    <col min="2" max="2" width="39.7109375" style="6" customWidth="1"/>
    <col min="3" max="3" width="9.140625" style="6"/>
    <col min="4" max="4" width="44" style="6" customWidth="1"/>
    <col min="5" max="16384" width="9.140625" style="6"/>
  </cols>
  <sheetData>
    <row r="1" spans="1:12" s="150" customFormat="1" x14ac:dyDescent="0.2"/>
    <row r="2" spans="1:12" s="192" customFormat="1" ht="18" x14ac:dyDescent="0.25">
      <c r="C2" s="271"/>
      <c r="D2" s="271" t="s">
        <v>279</v>
      </c>
    </row>
    <row r="3" spans="1:12" ht="37.5" customHeight="1" x14ac:dyDescent="0.2">
      <c r="C3" s="272"/>
      <c r="D3" s="272" t="s">
        <v>314</v>
      </c>
    </row>
    <row r="4" spans="1:12" ht="18" x14ac:dyDescent="0.2">
      <c r="C4" s="273"/>
      <c r="D4" s="273" t="s">
        <v>356</v>
      </c>
    </row>
    <row r="5" spans="1:12" x14ac:dyDescent="0.2">
      <c r="C5" s="298"/>
      <c r="D5" s="298"/>
    </row>
    <row r="6" spans="1:12" x14ac:dyDescent="0.2">
      <c r="A6" s="267" t="s">
        <v>281</v>
      </c>
      <c r="B6" s="267" t="s">
        <v>282</v>
      </c>
      <c r="C6" s="267" t="s">
        <v>283</v>
      </c>
      <c r="D6" s="267" t="s">
        <v>284</v>
      </c>
    </row>
    <row r="7" spans="1:12" x14ac:dyDescent="0.2">
      <c r="A7" s="292" t="s">
        <v>285</v>
      </c>
      <c r="B7" s="293"/>
      <c r="C7" s="293"/>
      <c r="D7" s="294"/>
    </row>
    <row r="8" spans="1:12" x14ac:dyDescent="0.2">
      <c r="A8" s="295"/>
      <c r="B8" s="296"/>
      <c r="C8" s="296"/>
      <c r="D8" s="297"/>
    </row>
    <row r="9" spans="1:12" x14ac:dyDescent="0.2">
      <c r="A9" s="53" t="s">
        <v>18</v>
      </c>
      <c r="B9" s="54" t="s">
        <v>17</v>
      </c>
      <c r="C9" s="55"/>
      <c r="D9" s="56" t="s">
        <v>316</v>
      </c>
      <c r="E9" s="200"/>
      <c r="F9" s="201"/>
      <c r="G9" s="202"/>
      <c r="H9" s="193"/>
      <c r="I9" s="202"/>
      <c r="J9" s="200"/>
      <c r="K9" s="200"/>
      <c r="L9" s="200"/>
    </row>
    <row r="10" spans="1:12" x14ac:dyDescent="0.2">
      <c r="A10" s="57" t="s">
        <v>42</v>
      </c>
      <c r="B10" s="58" t="s">
        <v>43</v>
      </c>
      <c r="C10" s="59" t="s">
        <v>286</v>
      </c>
      <c r="D10" s="12"/>
      <c r="E10" s="200"/>
      <c r="F10" s="203"/>
      <c r="G10" s="204"/>
      <c r="H10" s="205"/>
      <c r="I10" s="204"/>
      <c r="J10" s="200"/>
      <c r="K10" s="200"/>
      <c r="L10" s="200"/>
    </row>
    <row r="11" spans="1:12" x14ac:dyDescent="0.2">
      <c r="A11" s="57" t="s">
        <v>44</v>
      </c>
      <c r="B11" s="58" t="s">
        <v>45</v>
      </c>
      <c r="C11" s="59" t="s">
        <v>286</v>
      </c>
      <c r="D11" s="12"/>
      <c r="E11" s="200"/>
      <c r="F11" s="206"/>
      <c r="G11" s="204"/>
      <c r="H11" s="205"/>
      <c r="I11" s="204"/>
      <c r="J11" s="200"/>
      <c r="K11" s="200"/>
      <c r="L11" s="200"/>
    </row>
    <row r="12" spans="1:12" x14ac:dyDescent="0.2">
      <c r="A12" s="57" t="s">
        <v>46</v>
      </c>
      <c r="B12" s="58" t="s">
        <v>47</v>
      </c>
      <c r="C12" s="59" t="s">
        <v>287</v>
      </c>
      <c r="D12" s="12"/>
      <c r="E12" s="200"/>
      <c r="F12" s="203"/>
      <c r="G12" s="204"/>
      <c r="H12" s="205"/>
      <c r="I12" s="204"/>
      <c r="J12" s="200"/>
      <c r="K12" s="200"/>
      <c r="L12" s="200"/>
    </row>
    <row r="13" spans="1:12" x14ac:dyDescent="0.2">
      <c r="A13" s="57" t="s">
        <v>48</v>
      </c>
      <c r="B13" s="58" t="s">
        <v>49</v>
      </c>
      <c r="C13" s="59" t="s">
        <v>287</v>
      </c>
      <c r="D13" s="12"/>
      <c r="E13" s="200"/>
      <c r="F13" s="203"/>
      <c r="G13" s="204"/>
      <c r="H13" s="205"/>
      <c r="I13" s="204"/>
      <c r="J13" s="200"/>
      <c r="K13" s="200"/>
      <c r="L13" s="200"/>
    </row>
    <row r="14" spans="1:12" x14ac:dyDescent="0.2">
      <c r="A14" s="57" t="s">
        <v>50</v>
      </c>
      <c r="B14" s="58" t="s">
        <v>51</v>
      </c>
      <c r="C14" s="59" t="s">
        <v>287</v>
      </c>
      <c r="D14" s="12"/>
      <c r="E14" s="200"/>
      <c r="F14" s="203"/>
      <c r="G14" s="204"/>
      <c r="H14" s="205"/>
      <c r="I14" s="207"/>
      <c r="J14" s="200"/>
      <c r="K14" s="200"/>
      <c r="L14" s="200"/>
    </row>
    <row r="15" spans="1:12" x14ac:dyDescent="0.2">
      <c r="A15" s="57" t="s">
        <v>52</v>
      </c>
      <c r="B15" s="58" t="s">
        <v>53</v>
      </c>
      <c r="C15" s="59" t="s">
        <v>286</v>
      </c>
      <c r="D15" s="14" t="s">
        <v>350</v>
      </c>
      <c r="E15" s="200"/>
      <c r="F15" s="203"/>
      <c r="G15" s="204"/>
      <c r="H15" s="205"/>
      <c r="I15" s="204"/>
      <c r="J15" s="200"/>
      <c r="K15" s="200"/>
      <c r="L15" s="200"/>
    </row>
    <row r="16" spans="1:12" x14ac:dyDescent="0.2">
      <c r="A16" s="57" t="s">
        <v>54</v>
      </c>
      <c r="B16" s="60" t="s">
        <v>55</v>
      </c>
      <c r="C16" s="59" t="s">
        <v>287</v>
      </c>
      <c r="D16" s="12"/>
      <c r="E16" s="200"/>
      <c r="F16" s="203"/>
      <c r="G16" s="204"/>
      <c r="H16" s="205"/>
      <c r="I16" s="208"/>
      <c r="J16" s="200"/>
      <c r="K16" s="200"/>
      <c r="L16" s="200"/>
    </row>
    <row r="17" spans="1:12" x14ac:dyDescent="0.2">
      <c r="A17" s="57" t="s">
        <v>56</v>
      </c>
      <c r="B17" s="60" t="s">
        <v>57</v>
      </c>
      <c r="C17" s="59" t="s">
        <v>287</v>
      </c>
      <c r="D17" s="12"/>
      <c r="E17" s="200"/>
      <c r="F17" s="203"/>
      <c r="G17" s="204"/>
      <c r="H17" s="205"/>
      <c r="I17" s="204"/>
      <c r="J17" s="200"/>
      <c r="K17" s="200"/>
      <c r="L17" s="200"/>
    </row>
    <row r="18" spans="1:12" x14ac:dyDescent="0.2">
      <c r="A18" s="57" t="s">
        <v>58</v>
      </c>
      <c r="B18" s="61" t="s">
        <v>59</v>
      </c>
      <c r="C18" s="59" t="s">
        <v>287</v>
      </c>
      <c r="D18" s="12"/>
      <c r="E18" s="200"/>
      <c r="F18" s="203"/>
      <c r="G18" s="204"/>
      <c r="H18" s="205"/>
      <c r="I18" s="208"/>
      <c r="J18" s="200"/>
      <c r="K18" s="200"/>
      <c r="L18" s="200"/>
    </row>
    <row r="19" spans="1:12" x14ac:dyDescent="0.2">
      <c r="A19" s="57" t="s">
        <v>60</v>
      </c>
      <c r="B19" s="60" t="s">
        <v>61</v>
      </c>
      <c r="C19" s="59" t="s">
        <v>287</v>
      </c>
      <c r="D19" s="14" t="s">
        <v>317</v>
      </c>
      <c r="E19" s="200"/>
      <c r="F19" s="203"/>
      <c r="G19" s="204"/>
      <c r="H19" s="205"/>
      <c r="I19" s="200"/>
      <c r="J19" s="200"/>
      <c r="K19" s="200"/>
      <c r="L19" s="200"/>
    </row>
    <row r="20" spans="1:12" ht="20.25" x14ac:dyDescent="0.3">
      <c r="A20" s="194"/>
      <c r="B20" s="195"/>
      <c r="C20" s="229"/>
      <c r="D20" s="29"/>
      <c r="E20" s="200"/>
      <c r="F20" s="200"/>
      <c r="G20" s="200"/>
      <c r="H20" s="200"/>
      <c r="J20" s="266"/>
      <c r="K20" s="266"/>
      <c r="L20" s="150"/>
    </row>
    <row r="21" spans="1:12" ht="18" x14ac:dyDescent="0.25">
      <c r="A21" s="53" t="s">
        <v>19</v>
      </c>
      <c r="B21" s="62" t="s">
        <v>289</v>
      </c>
      <c r="C21" s="55"/>
      <c r="D21" s="56" t="s">
        <v>316</v>
      </c>
      <c r="J21" s="260"/>
      <c r="K21" s="261"/>
      <c r="L21" s="262"/>
    </row>
    <row r="22" spans="1:12" ht="18" x14ac:dyDescent="0.25">
      <c r="A22" s="57" t="s">
        <v>62</v>
      </c>
      <c r="B22" s="60" t="s">
        <v>63</v>
      </c>
      <c r="C22" s="59" t="s">
        <v>286</v>
      </c>
      <c r="D22" s="13"/>
      <c r="J22" s="263"/>
      <c r="K22" s="264"/>
      <c r="L22" s="193"/>
    </row>
    <row r="23" spans="1:12" x14ac:dyDescent="0.2">
      <c r="A23" s="57" t="s">
        <v>64</v>
      </c>
      <c r="B23" s="60" t="s">
        <v>47</v>
      </c>
      <c r="C23" s="59" t="s">
        <v>287</v>
      </c>
      <c r="D23" s="13"/>
      <c r="I23" s="291"/>
      <c r="J23" s="285"/>
      <c r="K23" s="285"/>
      <c r="L23" s="285"/>
    </row>
    <row r="24" spans="1:12" x14ac:dyDescent="0.2">
      <c r="A24" s="57" t="s">
        <v>65</v>
      </c>
      <c r="B24" s="58" t="s">
        <v>49</v>
      </c>
      <c r="C24" s="59" t="s">
        <v>287</v>
      </c>
      <c r="D24" s="30"/>
    </row>
    <row r="25" spans="1:12" x14ac:dyDescent="0.2">
      <c r="A25" s="57" t="s">
        <v>66</v>
      </c>
      <c r="B25" s="60" t="s">
        <v>51</v>
      </c>
      <c r="C25" s="59" t="s">
        <v>287</v>
      </c>
      <c r="D25" s="14"/>
    </row>
    <row r="26" spans="1:12" s="209" customFormat="1" x14ac:dyDescent="0.2">
      <c r="A26" s="57" t="s">
        <v>67</v>
      </c>
      <c r="B26" s="58" t="s">
        <v>53</v>
      </c>
      <c r="C26" s="59" t="s">
        <v>286</v>
      </c>
      <c r="D26" s="14" t="s">
        <v>350</v>
      </c>
      <c r="H26" s="265"/>
    </row>
    <row r="27" spans="1:12" x14ac:dyDescent="0.2">
      <c r="A27" s="57" t="s">
        <v>68</v>
      </c>
      <c r="B27" s="60" t="s">
        <v>55</v>
      </c>
      <c r="C27" s="59" t="s">
        <v>287</v>
      </c>
      <c r="D27" s="13"/>
    </row>
    <row r="28" spans="1:12" x14ac:dyDescent="0.2">
      <c r="A28" s="57" t="s">
        <v>69</v>
      </c>
      <c r="B28" s="60" t="s">
        <v>57</v>
      </c>
      <c r="C28" s="59" t="s">
        <v>287</v>
      </c>
      <c r="D28" s="14"/>
    </row>
    <row r="29" spans="1:12" x14ac:dyDescent="0.2">
      <c r="A29" s="57" t="s">
        <v>70</v>
      </c>
      <c r="B29" s="60" t="s">
        <v>71</v>
      </c>
      <c r="C29" s="59" t="s">
        <v>287</v>
      </c>
      <c r="D29" s="13"/>
    </row>
    <row r="30" spans="1:12" x14ac:dyDescent="0.2">
      <c r="A30" s="57" t="s">
        <v>72</v>
      </c>
      <c r="B30" s="60" t="s">
        <v>61</v>
      </c>
      <c r="C30" s="59" t="s">
        <v>287</v>
      </c>
      <c r="D30" s="14" t="s">
        <v>317</v>
      </c>
    </row>
    <row r="31" spans="1:12" x14ac:dyDescent="0.2">
      <c r="A31" s="26"/>
      <c r="B31" s="27"/>
      <c r="C31" s="198"/>
      <c r="D31" s="211"/>
    </row>
    <row r="32" spans="1:12" x14ac:dyDescent="0.2">
      <c r="A32" s="63" t="s">
        <v>20</v>
      </c>
      <c r="B32" s="64" t="s">
        <v>290</v>
      </c>
      <c r="C32" s="65"/>
      <c r="D32" s="66" t="s">
        <v>318</v>
      </c>
    </row>
    <row r="33" spans="1:4" x14ac:dyDescent="0.2">
      <c r="A33" s="67" t="s">
        <v>73</v>
      </c>
      <c r="B33" s="10" t="s">
        <v>74</v>
      </c>
      <c r="C33" s="68" t="s">
        <v>286</v>
      </c>
      <c r="D33" s="13"/>
    </row>
    <row r="34" spans="1:4" x14ac:dyDescent="0.2">
      <c r="A34" s="67" t="s">
        <v>75</v>
      </c>
      <c r="B34" s="10" t="s">
        <v>57</v>
      </c>
      <c r="C34" s="68" t="s">
        <v>287</v>
      </c>
      <c r="D34" s="14"/>
    </row>
    <row r="35" spans="1:4" x14ac:dyDescent="0.2">
      <c r="A35" s="67" t="s">
        <v>76</v>
      </c>
      <c r="B35" s="10" t="s">
        <v>71</v>
      </c>
      <c r="C35" s="68" t="s">
        <v>287</v>
      </c>
      <c r="D35" s="13"/>
    </row>
    <row r="36" spans="1:4" x14ac:dyDescent="0.2">
      <c r="A36" s="67" t="s">
        <v>77</v>
      </c>
      <c r="B36" s="10" t="s">
        <v>61</v>
      </c>
      <c r="C36" s="68" t="s">
        <v>286</v>
      </c>
      <c r="D36" s="14"/>
    </row>
    <row r="37" spans="1:4" x14ac:dyDescent="0.2">
      <c r="A37" s="212"/>
      <c r="B37" s="200"/>
      <c r="C37" s="200"/>
      <c r="D37" s="213"/>
    </row>
    <row r="38" spans="1:4" x14ac:dyDescent="0.2">
      <c r="A38" s="63" t="s">
        <v>21</v>
      </c>
      <c r="B38" s="69" t="s">
        <v>291</v>
      </c>
      <c r="C38" s="70"/>
      <c r="D38" s="66" t="s">
        <v>318</v>
      </c>
    </row>
    <row r="39" spans="1:4" x14ac:dyDescent="0.2">
      <c r="A39" s="63" t="s">
        <v>78</v>
      </c>
      <c r="B39" s="10" t="s">
        <v>79</v>
      </c>
      <c r="C39" s="68" t="s">
        <v>287</v>
      </c>
      <c r="D39" s="33"/>
    </row>
    <row r="40" spans="1:4" x14ac:dyDescent="0.2">
      <c r="A40" s="71" t="s">
        <v>80</v>
      </c>
      <c r="B40" s="72" t="s">
        <v>81</v>
      </c>
      <c r="C40" s="73" t="s">
        <v>287</v>
      </c>
      <c r="D40" s="35"/>
    </row>
    <row r="41" spans="1:4" x14ac:dyDescent="0.2">
      <c r="A41" s="63" t="s">
        <v>82</v>
      </c>
      <c r="B41" s="74" t="s">
        <v>83</v>
      </c>
      <c r="C41" s="75" t="s">
        <v>287</v>
      </c>
      <c r="D41" s="37"/>
    </row>
    <row r="42" spans="1:4" x14ac:dyDescent="0.2">
      <c r="A42" s="71" t="s">
        <v>84</v>
      </c>
      <c r="B42" s="72" t="s">
        <v>85</v>
      </c>
      <c r="C42" s="75" t="s">
        <v>287</v>
      </c>
      <c r="D42" s="35"/>
    </row>
    <row r="43" spans="1:4" x14ac:dyDescent="0.2">
      <c r="A43" s="63" t="s">
        <v>86</v>
      </c>
      <c r="B43" s="10" t="s">
        <v>87</v>
      </c>
      <c r="C43" s="75" t="s">
        <v>287</v>
      </c>
      <c r="D43" s="33"/>
    </row>
    <row r="44" spans="1:4" x14ac:dyDescent="0.2">
      <c r="A44" s="71" t="s">
        <v>88</v>
      </c>
      <c r="B44" s="10" t="s">
        <v>89</v>
      </c>
      <c r="C44" s="75" t="s">
        <v>287</v>
      </c>
      <c r="D44" s="35"/>
    </row>
    <row r="45" spans="1:4" x14ac:dyDescent="0.2">
      <c r="A45" s="63" t="s">
        <v>90</v>
      </c>
      <c r="B45" s="10" t="s">
        <v>91</v>
      </c>
      <c r="C45" s="75" t="s">
        <v>287</v>
      </c>
      <c r="D45" s="35"/>
    </row>
    <row r="46" spans="1:4" x14ac:dyDescent="0.2">
      <c r="A46" s="71" t="s">
        <v>92</v>
      </c>
      <c r="B46" s="10" t="s">
        <v>93</v>
      </c>
      <c r="C46" s="75" t="s">
        <v>287</v>
      </c>
      <c r="D46" s="35"/>
    </row>
    <row r="47" spans="1:4" x14ac:dyDescent="0.2">
      <c r="A47" s="63" t="s">
        <v>94</v>
      </c>
      <c r="B47" s="10" t="s">
        <v>95</v>
      </c>
      <c r="C47" s="75" t="s">
        <v>287</v>
      </c>
      <c r="D47" s="35"/>
    </row>
    <row r="48" spans="1:4" x14ac:dyDescent="0.2">
      <c r="A48" s="71" t="s">
        <v>96</v>
      </c>
      <c r="B48" s="10" t="s">
        <v>97</v>
      </c>
      <c r="C48" s="73" t="s">
        <v>287</v>
      </c>
      <c r="D48" s="35"/>
    </row>
    <row r="49" spans="1:4" x14ac:dyDescent="0.2">
      <c r="A49" s="63" t="s">
        <v>98</v>
      </c>
      <c r="B49" s="72" t="s">
        <v>99</v>
      </c>
      <c r="C49" s="75" t="s">
        <v>287</v>
      </c>
      <c r="D49" s="38"/>
    </row>
    <row r="50" spans="1:4" x14ac:dyDescent="0.2">
      <c r="A50" s="71" t="s">
        <v>100</v>
      </c>
      <c r="B50" s="10" t="s">
        <v>101</v>
      </c>
      <c r="C50" s="75" t="s">
        <v>287</v>
      </c>
      <c r="D50" s="35"/>
    </row>
    <row r="51" spans="1:4" x14ac:dyDescent="0.2">
      <c r="A51" s="63" t="s">
        <v>102</v>
      </c>
      <c r="B51" s="10" t="s">
        <v>103</v>
      </c>
      <c r="C51" s="75" t="s">
        <v>287</v>
      </c>
      <c r="D51" s="35"/>
    </row>
    <row r="52" spans="1:4" x14ac:dyDescent="0.2">
      <c r="A52" s="71" t="s">
        <v>104</v>
      </c>
      <c r="B52" s="72" t="s">
        <v>105</v>
      </c>
      <c r="C52" s="76" t="s">
        <v>287</v>
      </c>
      <c r="D52" s="16"/>
    </row>
    <row r="53" spans="1:4" x14ac:dyDescent="0.2">
      <c r="A53" s="71" t="s">
        <v>106</v>
      </c>
      <c r="B53" s="77" t="s">
        <v>53</v>
      </c>
      <c r="C53" s="75" t="s">
        <v>286</v>
      </c>
      <c r="D53" s="14" t="s">
        <v>350</v>
      </c>
    </row>
    <row r="54" spans="1:4" x14ac:dyDescent="0.2">
      <c r="A54" s="63" t="s">
        <v>107</v>
      </c>
      <c r="B54" s="10" t="s">
        <v>55</v>
      </c>
      <c r="C54" s="75" t="s">
        <v>287</v>
      </c>
      <c r="D54" s="35"/>
    </row>
    <row r="55" spans="1:4" x14ac:dyDescent="0.2">
      <c r="A55" s="71" t="s">
        <v>108</v>
      </c>
      <c r="B55" s="10" t="s">
        <v>57</v>
      </c>
      <c r="C55" s="75" t="s">
        <v>287</v>
      </c>
      <c r="D55" s="35"/>
    </row>
    <row r="56" spans="1:4" x14ac:dyDescent="0.2">
      <c r="A56" s="63" t="s">
        <v>109</v>
      </c>
      <c r="B56" s="72" t="s">
        <v>71</v>
      </c>
      <c r="C56" s="73" t="s">
        <v>287</v>
      </c>
      <c r="D56" s="39"/>
    </row>
    <row r="57" spans="1:4" x14ac:dyDescent="0.2">
      <c r="A57" s="67" t="s">
        <v>110</v>
      </c>
      <c r="B57" s="10" t="s">
        <v>61</v>
      </c>
      <c r="C57" s="68" t="s">
        <v>287</v>
      </c>
      <c r="D57" s="14" t="s">
        <v>317</v>
      </c>
    </row>
    <row r="58" spans="1:4" x14ac:dyDescent="0.2">
      <c r="A58" s="26"/>
      <c r="B58" s="228"/>
      <c r="C58" s="229"/>
      <c r="D58" s="14"/>
    </row>
    <row r="59" spans="1:4" x14ac:dyDescent="0.2">
      <c r="A59" s="78" t="s">
        <v>22</v>
      </c>
      <c r="B59" s="79" t="s">
        <v>292</v>
      </c>
      <c r="C59" s="80"/>
      <c r="D59" s="66" t="s">
        <v>318</v>
      </c>
    </row>
    <row r="60" spans="1:4" x14ac:dyDescent="0.2">
      <c r="A60" s="81" t="s">
        <v>111</v>
      </c>
      <c r="B60" s="82" t="s">
        <v>112</v>
      </c>
      <c r="C60" s="73" t="s">
        <v>286</v>
      </c>
      <c r="D60" s="35"/>
    </row>
    <row r="61" spans="1:4" x14ac:dyDescent="0.2">
      <c r="A61" s="67" t="s">
        <v>113</v>
      </c>
      <c r="B61" s="72" t="s">
        <v>114</v>
      </c>
      <c r="C61" s="73" t="s">
        <v>286</v>
      </c>
      <c r="D61" s="35"/>
    </row>
    <row r="62" spans="1:4" x14ac:dyDescent="0.2">
      <c r="A62" s="81" t="s">
        <v>115</v>
      </c>
      <c r="B62" s="10" t="s">
        <v>116</v>
      </c>
      <c r="C62" s="73" t="s">
        <v>286</v>
      </c>
      <c r="D62" s="33"/>
    </row>
    <row r="63" spans="1:4" x14ac:dyDescent="0.2">
      <c r="A63" s="67" t="s">
        <v>117</v>
      </c>
      <c r="B63" s="72" t="s">
        <v>118</v>
      </c>
      <c r="C63" s="73" t="s">
        <v>287</v>
      </c>
      <c r="D63" s="33"/>
    </row>
    <row r="64" spans="1:4" x14ac:dyDescent="0.2">
      <c r="A64" s="81" t="s">
        <v>119</v>
      </c>
      <c r="B64" s="72" t="s">
        <v>120</v>
      </c>
      <c r="C64" s="73" t="s">
        <v>287</v>
      </c>
      <c r="D64" s="33"/>
    </row>
    <row r="65" spans="1:4" x14ac:dyDescent="0.2">
      <c r="A65" s="67" t="s">
        <v>121</v>
      </c>
      <c r="B65" s="10" t="s">
        <v>122</v>
      </c>
      <c r="C65" s="73" t="s">
        <v>287</v>
      </c>
      <c r="D65" s="35"/>
    </row>
    <row r="66" spans="1:4" x14ac:dyDescent="0.2">
      <c r="A66" s="81" t="s">
        <v>123</v>
      </c>
      <c r="B66" s="10" t="s">
        <v>124</v>
      </c>
      <c r="C66" s="73" t="s">
        <v>287</v>
      </c>
      <c r="D66" s="35"/>
    </row>
    <row r="67" spans="1:4" x14ac:dyDescent="0.2">
      <c r="A67" s="67" t="s">
        <v>125</v>
      </c>
      <c r="B67" s="10" t="s">
        <v>126</v>
      </c>
      <c r="C67" s="73" t="s">
        <v>287</v>
      </c>
      <c r="D67" s="35"/>
    </row>
    <row r="68" spans="1:4" x14ac:dyDescent="0.2">
      <c r="A68" s="81" t="s">
        <v>127</v>
      </c>
      <c r="B68" s="10" t="s">
        <v>128</v>
      </c>
      <c r="C68" s="73" t="s">
        <v>287</v>
      </c>
      <c r="D68" s="35"/>
    </row>
    <row r="69" spans="1:4" x14ac:dyDescent="0.2">
      <c r="A69" s="67" t="s">
        <v>129</v>
      </c>
      <c r="B69" s="10" t="s">
        <v>130</v>
      </c>
      <c r="C69" s="73" t="s">
        <v>287</v>
      </c>
      <c r="D69" s="35"/>
    </row>
    <row r="70" spans="1:4" x14ac:dyDescent="0.2">
      <c r="A70" s="81" t="s">
        <v>131</v>
      </c>
      <c r="B70" s="83" t="s">
        <v>132</v>
      </c>
      <c r="C70" s="73" t="s">
        <v>287</v>
      </c>
      <c r="D70" s="35"/>
    </row>
    <row r="71" spans="1:4" x14ac:dyDescent="0.2">
      <c r="A71" s="67" t="s">
        <v>133</v>
      </c>
      <c r="B71" s="72" t="s">
        <v>134</v>
      </c>
      <c r="C71" s="75" t="s">
        <v>286</v>
      </c>
      <c r="D71" s="14" t="s">
        <v>350</v>
      </c>
    </row>
    <row r="72" spans="1:4" x14ac:dyDescent="0.2">
      <c r="A72" s="81" t="s">
        <v>135</v>
      </c>
      <c r="B72" s="10" t="s">
        <v>55</v>
      </c>
      <c r="C72" s="73" t="s">
        <v>287</v>
      </c>
      <c r="D72" s="35"/>
    </row>
    <row r="73" spans="1:4" x14ac:dyDescent="0.2">
      <c r="A73" s="67" t="s">
        <v>136</v>
      </c>
      <c r="B73" s="10" t="s">
        <v>57</v>
      </c>
      <c r="C73" s="73" t="s">
        <v>287</v>
      </c>
      <c r="D73" s="35"/>
    </row>
    <row r="74" spans="1:4" x14ac:dyDescent="0.2">
      <c r="A74" s="81" t="s">
        <v>137</v>
      </c>
      <c r="B74" s="83" t="s">
        <v>71</v>
      </c>
      <c r="C74" s="73" t="s">
        <v>287</v>
      </c>
      <c r="D74" s="35"/>
    </row>
    <row r="75" spans="1:4" x14ac:dyDescent="0.2">
      <c r="A75" s="67" t="s">
        <v>138</v>
      </c>
      <c r="B75" s="10" t="s">
        <v>61</v>
      </c>
      <c r="C75" s="68" t="s">
        <v>287</v>
      </c>
      <c r="D75" s="14" t="s">
        <v>317</v>
      </c>
    </row>
    <row r="76" spans="1:4" x14ac:dyDescent="0.2">
      <c r="A76" s="89"/>
      <c r="B76" s="258"/>
      <c r="C76" s="259"/>
      <c r="D76" s="227"/>
    </row>
    <row r="77" spans="1:4" x14ac:dyDescent="0.2">
      <c r="A77" s="71" t="s">
        <v>23</v>
      </c>
      <c r="B77" s="84" t="s">
        <v>293</v>
      </c>
      <c r="C77" s="85"/>
      <c r="D77" s="66" t="s">
        <v>318</v>
      </c>
    </row>
    <row r="78" spans="1:4" x14ac:dyDescent="0.2">
      <c r="A78" s="71" t="s">
        <v>139</v>
      </c>
      <c r="B78" s="72" t="s">
        <v>140</v>
      </c>
      <c r="C78" s="73" t="s">
        <v>287</v>
      </c>
      <c r="D78" s="13"/>
    </row>
    <row r="79" spans="1:4" x14ac:dyDescent="0.2">
      <c r="A79" s="67" t="s">
        <v>141</v>
      </c>
      <c r="B79" s="10" t="s">
        <v>142</v>
      </c>
      <c r="C79" s="73" t="s">
        <v>287</v>
      </c>
      <c r="D79" s="42"/>
    </row>
    <row r="80" spans="1:4" x14ac:dyDescent="0.2">
      <c r="A80" s="71" t="s">
        <v>143</v>
      </c>
      <c r="B80" s="10" t="s">
        <v>144</v>
      </c>
      <c r="C80" s="73" t="s">
        <v>287</v>
      </c>
      <c r="D80" s="42"/>
    </row>
    <row r="81" spans="1:7" x14ac:dyDescent="0.2">
      <c r="A81" s="67" t="s">
        <v>145</v>
      </c>
      <c r="B81" s="72" t="s">
        <v>146</v>
      </c>
      <c r="C81" s="73" t="s">
        <v>287</v>
      </c>
      <c r="D81" s="35"/>
    </row>
    <row r="82" spans="1:7" x14ac:dyDescent="0.2">
      <c r="A82" s="71" t="s">
        <v>147</v>
      </c>
      <c r="B82" s="10" t="s">
        <v>148</v>
      </c>
      <c r="C82" s="73" t="s">
        <v>287</v>
      </c>
      <c r="D82" s="35"/>
    </row>
    <row r="83" spans="1:7" x14ac:dyDescent="0.2">
      <c r="A83" s="67" t="s">
        <v>149</v>
      </c>
      <c r="B83" s="10" t="s">
        <v>150</v>
      </c>
      <c r="C83" s="73" t="s">
        <v>287</v>
      </c>
      <c r="D83" s="35"/>
    </row>
    <row r="84" spans="1:7" x14ac:dyDescent="0.2">
      <c r="A84" s="71" t="s">
        <v>151</v>
      </c>
      <c r="B84" s="72" t="s">
        <v>152</v>
      </c>
      <c r="C84" s="73" t="s">
        <v>287</v>
      </c>
      <c r="D84" s="13"/>
    </row>
    <row r="85" spans="1:7" x14ac:dyDescent="0.2">
      <c r="A85" s="67" t="s">
        <v>153</v>
      </c>
      <c r="B85" s="10" t="s">
        <v>154</v>
      </c>
      <c r="C85" s="73" t="s">
        <v>287</v>
      </c>
      <c r="D85" s="13"/>
    </row>
    <row r="86" spans="1:7" x14ac:dyDescent="0.2">
      <c r="A86" s="71" t="s">
        <v>155</v>
      </c>
      <c r="B86" s="86" t="s">
        <v>156</v>
      </c>
      <c r="C86" s="73" t="s">
        <v>287</v>
      </c>
      <c r="D86" s="13"/>
    </row>
    <row r="87" spans="1:7" x14ac:dyDescent="0.2">
      <c r="A87" s="87" t="s">
        <v>157</v>
      </c>
      <c r="B87" s="10" t="s">
        <v>315</v>
      </c>
      <c r="C87" s="73" t="s">
        <v>286</v>
      </c>
      <c r="D87" s="38"/>
    </row>
    <row r="88" spans="1:7" x14ac:dyDescent="0.2">
      <c r="A88" s="63" t="s">
        <v>158</v>
      </c>
      <c r="B88" s="72" t="s">
        <v>159</v>
      </c>
      <c r="C88" s="73" t="s">
        <v>286</v>
      </c>
      <c r="D88" s="35"/>
    </row>
    <row r="89" spans="1:7" x14ac:dyDescent="0.2">
      <c r="A89" s="87" t="s">
        <v>160</v>
      </c>
      <c r="B89" s="72" t="s">
        <v>161</v>
      </c>
      <c r="C89" s="73" t="s">
        <v>287</v>
      </c>
      <c r="D89" s="33" t="s">
        <v>294</v>
      </c>
    </row>
    <row r="90" spans="1:7" x14ac:dyDescent="0.2">
      <c r="A90" s="63" t="s">
        <v>162</v>
      </c>
      <c r="B90" s="72" t="s">
        <v>134</v>
      </c>
      <c r="C90" s="73" t="s">
        <v>286</v>
      </c>
      <c r="D90" s="14" t="s">
        <v>350</v>
      </c>
      <c r="G90" s="150"/>
    </row>
    <row r="91" spans="1:7" x14ac:dyDescent="0.2">
      <c r="A91" s="67" t="s">
        <v>163</v>
      </c>
      <c r="B91" s="10" t="s">
        <v>57</v>
      </c>
      <c r="C91" s="73" t="s">
        <v>287</v>
      </c>
      <c r="D91" s="35"/>
    </row>
    <row r="92" spans="1:7" x14ac:dyDescent="0.2">
      <c r="A92" s="71" t="s">
        <v>164</v>
      </c>
      <c r="B92" s="72" t="s">
        <v>71</v>
      </c>
      <c r="C92" s="73" t="s">
        <v>287</v>
      </c>
      <c r="D92" s="35"/>
    </row>
    <row r="93" spans="1:7" x14ac:dyDescent="0.2">
      <c r="A93" s="67" t="s">
        <v>165</v>
      </c>
      <c r="B93" s="10" t="s">
        <v>61</v>
      </c>
      <c r="C93" s="73" t="s">
        <v>287</v>
      </c>
      <c r="D93" s="14" t="s">
        <v>317</v>
      </c>
    </row>
    <row r="94" spans="1:7" x14ac:dyDescent="0.2">
      <c r="A94" s="26"/>
      <c r="B94" s="27"/>
      <c r="C94" s="229"/>
      <c r="D94" s="29"/>
    </row>
    <row r="95" spans="1:7" x14ac:dyDescent="0.2">
      <c r="A95" s="78" t="s">
        <v>24</v>
      </c>
      <c r="B95" s="88" t="s">
        <v>295</v>
      </c>
      <c r="C95" s="80"/>
      <c r="D95" s="66" t="s">
        <v>318</v>
      </c>
    </row>
    <row r="96" spans="1:7" x14ac:dyDescent="0.2">
      <c r="A96" s="67" t="s">
        <v>166</v>
      </c>
      <c r="B96" s="72" t="s">
        <v>167</v>
      </c>
      <c r="C96" s="73" t="s">
        <v>286</v>
      </c>
      <c r="D96" s="35"/>
    </row>
    <row r="97" spans="1:4" x14ac:dyDescent="0.2">
      <c r="A97" s="67" t="s">
        <v>168</v>
      </c>
      <c r="B97" s="83" t="s">
        <v>169</v>
      </c>
      <c r="C97" s="73" t="s">
        <v>287</v>
      </c>
      <c r="D97" s="35"/>
    </row>
    <row r="98" spans="1:4" x14ac:dyDescent="0.2">
      <c r="A98" s="67" t="s">
        <v>170</v>
      </c>
      <c r="B98" s="10" t="s">
        <v>171</v>
      </c>
      <c r="C98" s="73" t="s">
        <v>287</v>
      </c>
      <c r="D98" s="35"/>
    </row>
    <row r="99" spans="1:4" x14ac:dyDescent="0.2">
      <c r="A99" s="67" t="s">
        <v>172</v>
      </c>
      <c r="B99" s="86" t="s">
        <v>173</v>
      </c>
      <c r="C99" s="73" t="s">
        <v>287</v>
      </c>
      <c r="D99" s="13"/>
    </row>
    <row r="100" spans="1:4" x14ac:dyDescent="0.2">
      <c r="A100" s="67" t="s">
        <v>174</v>
      </c>
      <c r="B100" s="10" t="s">
        <v>175</v>
      </c>
      <c r="C100" s="73" t="s">
        <v>287</v>
      </c>
      <c r="D100" s="13"/>
    </row>
    <row r="101" spans="1:4" x14ac:dyDescent="0.2">
      <c r="A101" s="67" t="s">
        <v>176</v>
      </c>
      <c r="B101" s="10" t="s">
        <v>177</v>
      </c>
      <c r="C101" s="73" t="s">
        <v>287</v>
      </c>
      <c r="D101" s="42"/>
    </row>
    <row r="102" spans="1:4" x14ac:dyDescent="0.2">
      <c r="A102" s="67" t="s">
        <v>178</v>
      </c>
      <c r="B102" s="10" t="s">
        <v>179</v>
      </c>
      <c r="C102" s="73" t="s">
        <v>287</v>
      </c>
      <c r="D102" s="35"/>
    </row>
    <row r="103" spans="1:4" x14ac:dyDescent="0.2">
      <c r="A103" s="67" t="s">
        <v>180</v>
      </c>
      <c r="B103" s="10" t="s">
        <v>181</v>
      </c>
      <c r="C103" s="73" t="s">
        <v>287</v>
      </c>
      <c r="D103" s="35"/>
    </row>
    <row r="104" spans="1:4" x14ac:dyDescent="0.2">
      <c r="A104" s="67" t="s">
        <v>182</v>
      </c>
      <c r="B104" s="10" t="s">
        <v>183</v>
      </c>
      <c r="C104" s="73" t="s">
        <v>287</v>
      </c>
      <c r="D104" s="35"/>
    </row>
    <row r="105" spans="1:4" x14ac:dyDescent="0.2">
      <c r="A105" s="67" t="s">
        <v>184</v>
      </c>
      <c r="B105" s="72" t="s">
        <v>185</v>
      </c>
      <c r="C105" s="73" t="s">
        <v>287</v>
      </c>
      <c r="D105" s="35"/>
    </row>
    <row r="106" spans="1:4" x14ac:dyDescent="0.2">
      <c r="A106" s="67" t="s">
        <v>186</v>
      </c>
      <c r="B106" s="10" t="s">
        <v>187</v>
      </c>
      <c r="C106" s="73" t="s">
        <v>287</v>
      </c>
      <c r="D106" s="35"/>
    </row>
    <row r="107" spans="1:4" x14ac:dyDescent="0.2">
      <c r="A107" s="67" t="s">
        <v>188</v>
      </c>
      <c r="B107" s="10" t="s">
        <v>189</v>
      </c>
      <c r="C107" s="73" t="s">
        <v>287</v>
      </c>
      <c r="D107" s="35"/>
    </row>
    <row r="108" spans="1:4" x14ac:dyDescent="0.2">
      <c r="A108" s="67" t="s">
        <v>190</v>
      </c>
      <c r="B108" s="10" t="s">
        <v>191</v>
      </c>
      <c r="C108" s="73" t="s">
        <v>287</v>
      </c>
      <c r="D108" s="13"/>
    </row>
    <row r="109" spans="1:4" x14ac:dyDescent="0.2">
      <c r="A109" s="67" t="s">
        <v>192</v>
      </c>
      <c r="B109" s="10" t="s">
        <v>193</v>
      </c>
      <c r="C109" s="73" t="s">
        <v>287</v>
      </c>
      <c r="D109" s="13"/>
    </row>
    <row r="110" spans="1:4" x14ac:dyDescent="0.2">
      <c r="A110" s="67" t="s">
        <v>194</v>
      </c>
      <c r="B110" s="10" t="s">
        <v>195</v>
      </c>
      <c r="C110" s="73" t="s">
        <v>287</v>
      </c>
      <c r="D110" s="14"/>
    </row>
    <row r="111" spans="1:4" x14ac:dyDescent="0.2">
      <c r="A111" s="89"/>
      <c r="B111" s="27"/>
      <c r="C111" s="198"/>
      <c r="D111" s="211"/>
    </row>
    <row r="112" spans="1:4" x14ac:dyDescent="0.2">
      <c r="A112" s="90" t="s">
        <v>25</v>
      </c>
      <c r="B112" s="84" t="s">
        <v>319</v>
      </c>
      <c r="C112" s="85"/>
      <c r="D112" s="66" t="s">
        <v>318</v>
      </c>
    </row>
    <row r="113" spans="1:5" x14ac:dyDescent="0.2">
      <c r="A113" s="90" t="s">
        <v>200</v>
      </c>
      <c r="B113" s="91" t="s">
        <v>201</v>
      </c>
      <c r="C113" s="92" t="s">
        <v>287</v>
      </c>
      <c r="D113" s="33"/>
    </row>
    <row r="114" spans="1:5" x14ac:dyDescent="0.2">
      <c r="A114" s="90" t="s">
        <v>202</v>
      </c>
      <c r="B114" s="91" t="s">
        <v>205</v>
      </c>
      <c r="C114" s="92" t="s">
        <v>287</v>
      </c>
      <c r="D114" s="33"/>
    </row>
    <row r="115" spans="1:5" x14ac:dyDescent="0.2">
      <c r="A115" s="90" t="s">
        <v>204</v>
      </c>
      <c r="B115" s="91" t="s">
        <v>207</v>
      </c>
      <c r="C115" s="92" t="s">
        <v>287</v>
      </c>
      <c r="D115" s="33"/>
    </row>
    <row r="116" spans="1:5" x14ac:dyDescent="0.2">
      <c r="A116" s="90" t="s">
        <v>206</v>
      </c>
      <c r="B116" s="91" t="s">
        <v>209</v>
      </c>
      <c r="C116" s="92" t="s">
        <v>287</v>
      </c>
      <c r="D116" s="33"/>
    </row>
    <row r="117" spans="1:5" x14ac:dyDescent="0.2">
      <c r="A117" s="90" t="s">
        <v>208</v>
      </c>
      <c r="B117" s="91" t="s">
        <v>211</v>
      </c>
      <c r="C117" s="92" t="s">
        <v>287</v>
      </c>
      <c r="D117" s="33"/>
    </row>
    <row r="118" spans="1:5" x14ac:dyDescent="0.2">
      <c r="A118" s="90" t="s">
        <v>210</v>
      </c>
      <c r="B118" s="91" t="s">
        <v>320</v>
      </c>
      <c r="C118" s="92" t="s">
        <v>287</v>
      </c>
      <c r="D118" s="33"/>
    </row>
    <row r="119" spans="1:5" x14ac:dyDescent="0.2">
      <c r="A119" s="90" t="s">
        <v>212</v>
      </c>
      <c r="B119" s="91" t="s">
        <v>321</v>
      </c>
      <c r="C119" s="92" t="s">
        <v>287</v>
      </c>
      <c r="D119" s="45"/>
    </row>
    <row r="120" spans="1:5" x14ac:dyDescent="0.2">
      <c r="A120" s="90" t="s">
        <v>214</v>
      </c>
      <c r="B120" s="91" t="s">
        <v>217</v>
      </c>
      <c r="C120" s="92" t="s">
        <v>287</v>
      </c>
      <c r="D120" s="45"/>
    </row>
    <row r="121" spans="1:5" ht="15" x14ac:dyDescent="0.25">
      <c r="A121" s="90" t="s">
        <v>216</v>
      </c>
      <c r="B121" s="91" t="s">
        <v>322</v>
      </c>
      <c r="C121" s="92" t="s">
        <v>287</v>
      </c>
      <c r="D121" s="45"/>
    </row>
    <row r="122" spans="1:5" x14ac:dyDescent="0.2">
      <c r="A122" s="90" t="s">
        <v>218</v>
      </c>
      <c r="B122" s="91" t="s">
        <v>323</v>
      </c>
      <c r="C122" s="92" t="s">
        <v>287</v>
      </c>
      <c r="D122" s="45"/>
    </row>
    <row r="123" spans="1:5" x14ac:dyDescent="0.2">
      <c r="A123" s="90" t="s">
        <v>220</v>
      </c>
      <c r="B123" s="91" t="s">
        <v>221</v>
      </c>
      <c r="C123" s="92" t="s">
        <v>287</v>
      </c>
      <c r="D123" s="45"/>
      <c r="E123" s="250"/>
    </row>
    <row r="124" spans="1:5" ht="15" x14ac:dyDescent="0.25">
      <c r="A124" s="90" t="s">
        <v>222</v>
      </c>
      <c r="B124" s="93" t="s">
        <v>223</v>
      </c>
      <c r="C124" s="92" t="s">
        <v>287</v>
      </c>
      <c r="D124" s="45"/>
    </row>
    <row r="125" spans="1:5" x14ac:dyDescent="0.2">
      <c r="A125" s="90" t="s">
        <v>224</v>
      </c>
      <c r="B125" s="91" t="s">
        <v>225</v>
      </c>
      <c r="C125" s="92" t="s">
        <v>287</v>
      </c>
      <c r="D125" s="45"/>
    </row>
    <row r="126" spans="1:5" x14ac:dyDescent="0.2">
      <c r="A126" s="90" t="s">
        <v>226</v>
      </c>
      <c r="B126" s="91" t="s">
        <v>227</v>
      </c>
      <c r="C126" s="92" t="s">
        <v>287</v>
      </c>
      <c r="D126" s="45"/>
    </row>
    <row r="127" spans="1:5" x14ac:dyDescent="0.2">
      <c r="A127" s="90" t="s">
        <v>228</v>
      </c>
      <c r="B127" s="91" t="s">
        <v>229</v>
      </c>
      <c r="C127" s="92" t="s">
        <v>287</v>
      </c>
      <c r="D127" s="45"/>
    </row>
    <row r="128" spans="1:5" x14ac:dyDescent="0.2">
      <c r="A128" s="90" t="s">
        <v>230</v>
      </c>
      <c r="B128" s="94" t="s">
        <v>231</v>
      </c>
      <c r="C128" s="92" t="s">
        <v>287</v>
      </c>
      <c r="D128" s="45"/>
    </row>
    <row r="129" spans="1:4" x14ac:dyDescent="0.2">
      <c r="A129" s="90" t="s">
        <v>232</v>
      </c>
      <c r="B129" s="91" t="s">
        <v>233</v>
      </c>
      <c r="C129" s="92" t="s">
        <v>287</v>
      </c>
      <c r="D129" s="45"/>
    </row>
    <row r="130" spans="1:4" x14ac:dyDescent="0.2">
      <c r="A130" s="90" t="s">
        <v>236</v>
      </c>
      <c r="B130" s="94" t="s">
        <v>235</v>
      </c>
      <c r="C130" s="92" t="s">
        <v>287</v>
      </c>
      <c r="D130" s="45"/>
    </row>
    <row r="131" spans="1:4" x14ac:dyDescent="0.2">
      <c r="A131" s="90" t="s">
        <v>238</v>
      </c>
      <c r="B131" s="94" t="s">
        <v>237</v>
      </c>
      <c r="C131" s="92" t="s">
        <v>287</v>
      </c>
      <c r="D131" s="45"/>
    </row>
    <row r="132" spans="1:4" x14ac:dyDescent="0.2">
      <c r="A132" s="90" t="s">
        <v>324</v>
      </c>
      <c r="B132" s="94" t="s">
        <v>239</v>
      </c>
      <c r="C132" s="92" t="s">
        <v>287</v>
      </c>
      <c r="D132" s="45"/>
    </row>
    <row r="133" spans="1:4" x14ac:dyDescent="0.2">
      <c r="A133" s="90" t="s">
        <v>242</v>
      </c>
      <c r="B133" s="94" t="s">
        <v>241</v>
      </c>
      <c r="C133" s="92" t="s">
        <v>287</v>
      </c>
      <c r="D133" s="45"/>
    </row>
    <row r="134" spans="1:4" x14ac:dyDescent="0.2">
      <c r="A134" s="90" t="s">
        <v>244</v>
      </c>
      <c r="B134" s="94" t="s">
        <v>243</v>
      </c>
      <c r="C134" s="92" t="s">
        <v>287</v>
      </c>
      <c r="D134" s="45"/>
    </row>
    <row r="135" spans="1:4" x14ac:dyDescent="0.2">
      <c r="A135" s="90" t="s">
        <v>246</v>
      </c>
      <c r="B135" s="94" t="s">
        <v>325</v>
      </c>
      <c r="C135" s="92" t="s">
        <v>286</v>
      </c>
      <c r="D135" s="45"/>
    </row>
    <row r="136" spans="1:4" x14ac:dyDescent="0.2">
      <c r="A136" s="90" t="s">
        <v>248</v>
      </c>
      <c r="B136" s="94" t="s">
        <v>326</v>
      </c>
      <c r="C136" s="92" t="s">
        <v>287</v>
      </c>
      <c r="D136" s="45"/>
    </row>
    <row r="137" spans="1:4" x14ac:dyDescent="0.2">
      <c r="A137" s="90" t="s">
        <v>250</v>
      </c>
      <c r="B137" s="94" t="s">
        <v>327</v>
      </c>
      <c r="C137" s="92" t="s">
        <v>287</v>
      </c>
      <c r="D137" s="45"/>
    </row>
    <row r="138" spans="1:4" x14ac:dyDescent="0.2">
      <c r="A138" s="90" t="s">
        <v>252</v>
      </c>
      <c r="B138" s="94" t="s">
        <v>328</v>
      </c>
      <c r="C138" s="92" t="s">
        <v>287</v>
      </c>
      <c r="D138" s="45"/>
    </row>
    <row r="139" spans="1:4" x14ac:dyDescent="0.2">
      <c r="A139" s="90" t="s">
        <v>254</v>
      </c>
      <c r="B139" s="91" t="s">
        <v>329</v>
      </c>
      <c r="C139" s="92" t="s">
        <v>287</v>
      </c>
      <c r="D139" s="45"/>
    </row>
    <row r="140" spans="1:4" x14ac:dyDescent="0.2">
      <c r="A140" s="90" t="s">
        <v>330</v>
      </c>
      <c r="B140" s="91" t="s">
        <v>331</v>
      </c>
      <c r="C140" s="92" t="s">
        <v>287</v>
      </c>
      <c r="D140" s="45"/>
    </row>
    <row r="141" spans="1:4" x14ac:dyDescent="0.2">
      <c r="A141" s="90" t="s">
        <v>332</v>
      </c>
      <c r="B141" s="91" t="s">
        <v>245</v>
      </c>
      <c r="C141" s="92" t="s">
        <v>287</v>
      </c>
      <c r="D141" s="45"/>
    </row>
    <row r="142" spans="1:4" x14ac:dyDescent="0.2">
      <c r="A142" s="90" t="s">
        <v>255</v>
      </c>
      <c r="B142" s="94" t="s">
        <v>247</v>
      </c>
      <c r="C142" s="92" t="s">
        <v>287</v>
      </c>
      <c r="D142" s="45"/>
    </row>
    <row r="143" spans="1:4" x14ac:dyDescent="0.2">
      <c r="A143" s="90" t="s">
        <v>256</v>
      </c>
      <c r="B143" s="94" t="s">
        <v>272</v>
      </c>
      <c r="C143" s="92" t="s">
        <v>287</v>
      </c>
      <c r="D143" s="45"/>
    </row>
    <row r="144" spans="1:4" x14ac:dyDescent="0.2">
      <c r="A144" s="90" t="s">
        <v>333</v>
      </c>
      <c r="B144" s="95" t="s">
        <v>249</v>
      </c>
      <c r="C144" s="92" t="s">
        <v>287</v>
      </c>
      <c r="D144" s="45"/>
    </row>
    <row r="145" spans="1:4" ht="15" x14ac:dyDescent="0.25">
      <c r="A145" s="90" t="s">
        <v>257</v>
      </c>
      <c r="B145" s="96" t="s">
        <v>251</v>
      </c>
      <c r="C145" s="92" t="s">
        <v>287</v>
      </c>
      <c r="D145" s="45"/>
    </row>
    <row r="146" spans="1:4" x14ac:dyDescent="0.2">
      <c r="A146" s="90" t="s">
        <v>334</v>
      </c>
      <c r="B146" s="91" t="s">
        <v>273</v>
      </c>
      <c r="C146" s="92" t="s">
        <v>287</v>
      </c>
      <c r="D146" s="45"/>
    </row>
    <row r="147" spans="1:4" x14ac:dyDescent="0.2">
      <c r="A147" s="90" t="s">
        <v>335</v>
      </c>
      <c r="B147" s="94" t="s">
        <v>274</v>
      </c>
      <c r="C147" s="92" t="s">
        <v>287</v>
      </c>
      <c r="D147" s="45"/>
    </row>
    <row r="148" spans="1:4" x14ac:dyDescent="0.2">
      <c r="A148" s="90" t="s">
        <v>336</v>
      </c>
      <c r="B148" s="91" t="s">
        <v>275</v>
      </c>
      <c r="C148" s="92" t="s">
        <v>287</v>
      </c>
      <c r="D148" s="45"/>
    </row>
    <row r="149" spans="1:4" x14ac:dyDescent="0.2">
      <c r="A149" s="90" t="s">
        <v>337</v>
      </c>
      <c r="B149" s="94" t="s">
        <v>276</v>
      </c>
      <c r="C149" s="92" t="s">
        <v>287</v>
      </c>
      <c r="D149" s="45"/>
    </row>
    <row r="150" spans="1:4" x14ac:dyDescent="0.2">
      <c r="A150" s="90" t="s">
        <v>338</v>
      </c>
      <c r="B150" s="95" t="s">
        <v>339</v>
      </c>
      <c r="C150" s="92" t="s">
        <v>287</v>
      </c>
      <c r="D150" s="45"/>
    </row>
    <row r="151" spans="1:4" x14ac:dyDescent="0.2">
      <c r="A151" s="90" t="s">
        <v>340</v>
      </c>
      <c r="B151" s="95" t="s">
        <v>103</v>
      </c>
      <c r="C151" s="92" t="s">
        <v>287</v>
      </c>
      <c r="D151" s="45"/>
    </row>
    <row r="152" spans="1:4" x14ac:dyDescent="0.2">
      <c r="A152" s="90" t="s">
        <v>341</v>
      </c>
      <c r="B152" s="95" t="s">
        <v>55</v>
      </c>
      <c r="C152" s="92" t="s">
        <v>287</v>
      </c>
      <c r="D152" s="45"/>
    </row>
    <row r="153" spans="1:4" x14ac:dyDescent="0.2">
      <c r="A153" s="90" t="s">
        <v>342</v>
      </c>
      <c r="B153" s="97" t="s">
        <v>57</v>
      </c>
      <c r="C153" s="98" t="s">
        <v>287</v>
      </c>
      <c r="D153" s="45"/>
    </row>
    <row r="154" spans="1:4" x14ac:dyDescent="0.2">
      <c r="A154" s="90" t="s">
        <v>343</v>
      </c>
      <c r="B154" s="97" t="s">
        <v>258</v>
      </c>
      <c r="C154" s="92" t="s">
        <v>287</v>
      </c>
      <c r="D154" s="45"/>
    </row>
    <row r="155" spans="1:4" x14ac:dyDescent="0.2">
      <c r="A155" s="90" t="s">
        <v>259</v>
      </c>
      <c r="B155" s="10" t="s">
        <v>61</v>
      </c>
      <c r="C155" s="73" t="s">
        <v>287</v>
      </c>
      <c r="D155" s="14" t="s">
        <v>317</v>
      </c>
    </row>
    <row r="156" spans="1:4" x14ac:dyDescent="0.2">
      <c r="A156" s="250"/>
      <c r="B156" s="250"/>
      <c r="C156" s="250"/>
      <c r="D156" s="244"/>
    </row>
    <row r="157" spans="1:4" ht="15" customHeight="1" x14ac:dyDescent="0.2">
      <c r="A157" s="63" t="s">
        <v>28</v>
      </c>
      <c r="B157" s="84" t="s">
        <v>297</v>
      </c>
      <c r="C157" s="65"/>
      <c r="D157" s="66" t="s">
        <v>318</v>
      </c>
    </row>
    <row r="158" spans="1:4" ht="15" customHeight="1" x14ac:dyDescent="0.2">
      <c r="A158" s="67" t="s">
        <v>260</v>
      </c>
      <c r="B158" s="72" t="s">
        <v>261</v>
      </c>
      <c r="C158" s="73" t="s">
        <v>287</v>
      </c>
      <c r="D158" s="31"/>
    </row>
    <row r="159" spans="1:4" ht="15" customHeight="1" x14ac:dyDescent="0.2">
      <c r="A159" s="67" t="s">
        <v>262</v>
      </c>
      <c r="B159" s="72" t="s">
        <v>263</v>
      </c>
      <c r="C159" s="73" t="s">
        <v>287</v>
      </c>
      <c r="D159" s="42"/>
    </row>
    <row r="160" spans="1:4" ht="15" customHeight="1" x14ac:dyDescent="0.2">
      <c r="A160" s="67" t="s">
        <v>264</v>
      </c>
      <c r="B160" s="72" t="s">
        <v>265</v>
      </c>
      <c r="C160" s="73" t="s">
        <v>287</v>
      </c>
      <c r="D160" s="42"/>
    </row>
    <row r="161" spans="1:4" ht="15" customHeight="1" x14ac:dyDescent="0.2">
      <c r="A161" s="67" t="s">
        <v>344</v>
      </c>
      <c r="B161" s="72" t="s">
        <v>258</v>
      </c>
      <c r="C161" s="73" t="s">
        <v>287</v>
      </c>
      <c r="D161" s="42"/>
    </row>
    <row r="162" spans="1:4" ht="15" customHeight="1" x14ac:dyDescent="0.2">
      <c r="A162" s="67" t="s">
        <v>267</v>
      </c>
      <c r="B162" s="72" t="s">
        <v>61</v>
      </c>
      <c r="C162" s="68" t="s">
        <v>287</v>
      </c>
      <c r="D162" s="14" t="s">
        <v>317</v>
      </c>
    </row>
    <row r="163" spans="1:4" ht="15" customHeight="1" x14ac:dyDescent="0.2">
      <c r="A163" s="256"/>
      <c r="B163" s="257"/>
      <c r="C163" s="27"/>
      <c r="D163" s="244"/>
    </row>
    <row r="164" spans="1:4" ht="15" customHeight="1" x14ac:dyDescent="0.2">
      <c r="A164" s="99" t="s">
        <v>29</v>
      </c>
      <c r="B164" s="100" t="s">
        <v>345</v>
      </c>
      <c r="C164" s="101"/>
      <c r="D164" s="102" t="s">
        <v>316</v>
      </c>
    </row>
    <row r="165" spans="1:4" ht="15" customHeight="1" x14ac:dyDescent="0.2">
      <c r="A165" s="103" t="s">
        <v>268</v>
      </c>
      <c r="B165" s="100" t="s">
        <v>346</v>
      </c>
      <c r="C165" s="104" t="s">
        <v>287</v>
      </c>
      <c r="D165" s="11" t="s">
        <v>347</v>
      </c>
    </row>
    <row r="166" spans="1:4" ht="15" customHeight="1" x14ac:dyDescent="0.2">
      <c r="A166" s="103" t="s">
        <v>270</v>
      </c>
      <c r="B166" s="105" t="s">
        <v>199</v>
      </c>
      <c r="C166" s="104" t="s">
        <v>287</v>
      </c>
      <c r="D166" s="33" t="s">
        <v>294</v>
      </c>
    </row>
    <row r="167" spans="1:4" ht="15" customHeight="1" x14ac:dyDescent="0.2">
      <c r="A167" s="245"/>
      <c r="B167" s="50"/>
      <c r="C167" s="255"/>
      <c r="D167" s="247"/>
    </row>
    <row r="168" spans="1:4" ht="15" customHeight="1" x14ac:dyDescent="0.2">
      <c r="A168" s="78" t="s">
        <v>348</v>
      </c>
      <c r="B168" s="79" t="s">
        <v>298</v>
      </c>
      <c r="C168" s="73" t="s">
        <v>287</v>
      </c>
      <c r="D168" s="66" t="s">
        <v>318</v>
      </c>
    </row>
  </sheetData>
  <sheetProtection algorithmName="SHA-512" hashValue="FlGlN9FfUPdsvBpXgx3D2B+5NVnBm5omJ19lSNp3dddyWEh/iZ/KP2bCaPrcNCjxJh/9lQH+3T8KjO3sJ61lUA==" saltValue="r8zC51mrl/iM9WQQWMnEKQ==" spinCount="100000" sheet="1" objects="1" scenarios="1"/>
  <mergeCells count="3">
    <mergeCell ref="I23:L23"/>
    <mergeCell ref="A7:D8"/>
    <mergeCell ref="C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BCQ LIVE ACTION</vt:lpstr>
      <vt:lpstr>LIVE ACTION SCHEDULE QE</vt:lpstr>
      <vt:lpstr>BCQ ANIMATION</vt:lpstr>
      <vt:lpstr>Threshold</vt:lpstr>
      <vt:lpstr>ANIMATION SCHEDULE QE</vt:lpstr>
    </vt:vector>
  </TitlesOfParts>
  <Company>NYSESD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Diaz, Jon</cp:lastModifiedBy>
  <cp:lastPrinted>2022-09-26T18:18:19Z</cp:lastPrinted>
  <dcterms:created xsi:type="dcterms:W3CDTF">2004-09-15T18:20:59Z</dcterms:created>
  <dcterms:modified xsi:type="dcterms:W3CDTF">2023-05-23T21:10:43Z</dcterms:modified>
</cp:coreProperties>
</file>