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AppData\Local\Microsoft\Windows\INetCache\Content.Outlook\D5TRPHSL\"/>
    </mc:Choice>
  </mc:AlternateContent>
  <xr:revisionPtr revIDLastSave="0" documentId="13_ncr:1_{8339F38F-3AC3-4AEF-A08D-A1C89324D95D}" xr6:coauthVersionLast="47" xr6:coauthVersionMax="47" xr10:uidLastSave="{00000000-0000-0000-0000-000000000000}"/>
  <bookViews>
    <workbookView xWindow="-120" yWindow="-120" windowWidth="27120" windowHeight="16440" tabRatio="915" xr2:uid="{00000000-000D-0000-FFFF-FFFF00000000}"/>
  </bookViews>
  <sheets>
    <sheet name="SUMMARY" sheetId="5" r:id="rId1"/>
    <sheet name="DETAIL" sheetId="2" r:id="rId2"/>
    <sheet name="Schedule of QE" sheetId="6" r:id="rId3"/>
    <sheet name="Supplement QE" sheetId="7" r:id="rId4"/>
    <sheet name="Employment Report" sheetId="13" r:id="rId5"/>
    <sheet name="Shoot Days Summary" sheetId="10" r:id="rId6"/>
    <sheet name="Retained Assets Report" sheetId="11" r:id="rId7"/>
    <sheet name="Related Party Transaction Rept" sheetId="12" r:id="rId8"/>
    <sheet name="Diverse Vendor Report" sheetId="20" r:id="rId9"/>
    <sheet name="Workforce Utilization" sheetId="21" r:id="rId10"/>
  </sheets>
  <definedNames>
    <definedName name="_xlnm.Print_Area" localSheetId="1">DETAIL!$A$1:$M$645</definedName>
    <definedName name="_xlnm.Print_Area" localSheetId="4">'Employment Report'!$A$1:$K$27</definedName>
    <definedName name="_xlnm.Print_Titles" localSheetId="1">DETAIL!$10:$13</definedName>
    <definedName name="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21" l="1"/>
  <c r="J32" i="21"/>
  <c r="I32" i="21"/>
  <c r="H32" i="21"/>
  <c r="G32" i="21"/>
  <c r="F32" i="21"/>
  <c r="E32" i="21"/>
  <c r="D32" i="21"/>
  <c r="L32" i="21" s="1"/>
  <c r="B35" i="21" s="1"/>
  <c r="C32" i="21"/>
  <c r="N32" i="21" s="1"/>
  <c r="B32" i="21"/>
  <c r="N30" i="21"/>
  <c r="L30" i="21"/>
  <c r="Q29" i="21"/>
  <c r="R29" i="21" s="1"/>
  <c r="N29" i="21"/>
  <c r="L29" i="21"/>
  <c r="Q28" i="21"/>
  <c r="R28" i="21" s="1"/>
  <c r="N28" i="21"/>
  <c r="L28" i="21"/>
  <c r="R27" i="21"/>
  <c r="Q27" i="21"/>
  <c r="N27" i="21"/>
  <c r="L27" i="21"/>
  <c r="Q26" i="21"/>
  <c r="R26" i="21" s="1"/>
  <c r="N26" i="21"/>
  <c r="L26" i="21"/>
  <c r="Q25" i="21"/>
  <c r="R25" i="21" s="1"/>
  <c r="N25" i="21"/>
  <c r="L25" i="21"/>
  <c r="N24" i="21"/>
  <c r="L24" i="21"/>
  <c r="N23" i="21"/>
  <c r="L23" i="21"/>
  <c r="N21" i="21"/>
  <c r="L21" i="21"/>
  <c r="N20" i="21"/>
  <c r="L20" i="21"/>
  <c r="Q19" i="21"/>
  <c r="R19" i="21" s="1"/>
  <c r="N19" i="21"/>
  <c r="L19" i="21"/>
  <c r="R18" i="21"/>
  <c r="Q18" i="21"/>
  <c r="Q17" i="21"/>
  <c r="R17" i="21" s="1"/>
  <c r="N17" i="21"/>
  <c r="L17" i="21"/>
  <c r="Q16" i="21"/>
  <c r="R16" i="21" s="1"/>
  <c r="N16" i="21"/>
  <c r="L16" i="21"/>
  <c r="R15" i="21"/>
  <c r="Q15" i="21"/>
  <c r="N15" i="21"/>
  <c r="L15" i="21"/>
  <c r="N14" i="21"/>
  <c r="L14" i="21"/>
  <c r="N13" i="21"/>
  <c r="L13" i="21"/>
  <c r="M26" i="21" l="1"/>
  <c r="M24" i="21"/>
  <c r="M30" i="21"/>
  <c r="M13" i="21"/>
  <c r="M16" i="21"/>
  <c r="M19" i="21"/>
  <c r="M29" i="21"/>
  <c r="M21" i="21"/>
  <c r="M27" i="21"/>
  <c r="M28" i="21"/>
  <c r="M17" i="21"/>
  <c r="M20" i="21"/>
  <c r="M23" i="21"/>
  <c r="M25" i="21"/>
  <c r="M15" i="21"/>
  <c r="M14" i="21"/>
  <c r="M32" i="21" l="1"/>
  <c r="C4" i="5" l="1"/>
  <c r="E635" i="2"/>
  <c r="F635" i="2"/>
  <c r="G635" i="2"/>
  <c r="G640" i="2" s="1"/>
  <c r="H635" i="2"/>
  <c r="I635" i="2"/>
  <c r="D635" i="2"/>
  <c r="D54" i="5"/>
  <c r="D58" i="5"/>
  <c r="D59" i="5"/>
  <c r="G61" i="5"/>
  <c r="E58" i="5"/>
  <c r="F58" i="5"/>
  <c r="G58" i="5"/>
  <c r="H58" i="5"/>
  <c r="I58" i="5"/>
  <c r="J58" i="5"/>
  <c r="K58" i="5"/>
  <c r="L58" i="5"/>
  <c r="D61" i="5"/>
  <c r="D64" i="5"/>
  <c r="D62" i="5"/>
  <c r="M597" i="2"/>
  <c r="D25" i="11"/>
  <c r="E27" i="12"/>
  <c r="F26" i="13"/>
  <c r="G26" i="13"/>
  <c r="H26" i="13"/>
  <c r="I26" i="13"/>
  <c r="J26" i="13"/>
  <c r="K26" i="13"/>
  <c r="E63" i="5"/>
  <c r="K64" i="5"/>
  <c r="D60" i="5"/>
  <c r="E60" i="5"/>
  <c r="E61" i="5"/>
  <c r="E62" i="5"/>
  <c r="D63" i="5"/>
  <c r="E64" i="5"/>
  <c r="B9" i="13"/>
  <c r="F9" i="13"/>
  <c r="J9" i="13"/>
  <c r="H38" i="10"/>
  <c r="G37" i="10"/>
  <c r="G38" i="10"/>
  <c r="F37" i="10"/>
  <c r="F38" i="10"/>
  <c r="E37" i="10"/>
  <c r="E38" i="10"/>
  <c r="I38" i="10"/>
  <c r="H30" i="10"/>
  <c r="G29" i="10"/>
  <c r="G30" i="10"/>
  <c r="F29" i="10"/>
  <c r="F30" i="10"/>
  <c r="E29" i="10"/>
  <c r="F59" i="5"/>
  <c r="F60" i="5"/>
  <c r="F65" i="5" s="1"/>
  <c r="F70" i="5" s="1"/>
  <c r="F61" i="5"/>
  <c r="H61" i="5"/>
  <c r="I61" i="5"/>
  <c r="J61" i="5"/>
  <c r="K61" i="5"/>
  <c r="L61" i="5"/>
  <c r="M61" i="5"/>
  <c r="F62" i="5"/>
  <c r="F63" i="5"/>
  <c r="F64" i="5"/>
  <c r="F49" i="5"/>
  <c r="F50" i="5"/>
  <c r="F51" i="5"/>
  <c r="F52" i="5"/>
  <c r="F53" i="5"/>
  <c r="F54" i="5"/>
  <c r="F55" i="5"/>
  <c r="F21" i="5"/>
  <c r="F22" i="5"/>
  <c r="F23" i="5"/>
  <c r="F24" i="5"/>
  <c r="F25" i="5"/>
  <c r="F26" i="5"/>
  <c r="F27" i="5"/>
  <c r="F28" i="5"/>
  <c r="F29" i="5"/>
  <c r="F30" i="5"/>
  <c r="D30" i="5"/>
  <c r="E30" i="5"/>
  <c r="G30" i="5"/>
  <c r="H30" i="5"/>
  <c r="I30" i="5"/>
  <c r="J30" i="5"/>
  <c r="K30" i="5"/>
  <c r="L30" i="5"/>
  <c r="M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12" i="5"/>
  <c r="F13" i="5"/>
  <c r="F14" i="5"/>
  <c r="F15" i="5"/>
  <c r="F16" i="5"/>
  <c r="F17" i="5"/>
  <c r="F18" i="5"/>
  <c r="E12" i="5"/>
  <c r="E13" i="5"/>
  <c r="E14" i="5"/>
  <c r="E15" i="5"/>
  <c r="E16" i="5"/>
  <c r="E17" i="5"/>
  <c r="E18" i="5"/>
  <c r="E19" i="5"/>
  <c r="E67" i="5"/>
  <c r="F591" i="2"/>
  <c r="F485" i="2"/>
  <c r="F638" i="2"/>
  <c r="F94" i="2"/>
  <c r="F637" i="2"/>
  <c r="I94" i="2"/>
  <c r="I59" i="5"/>
  <c r="I60" i="5"/>
  <c r="I62" i="5"/>
  <c r="I63" i="5"/>
  <c r="I64" i="5"/>
  <c r="I49" i="5"/>
  <c r="I50" i="5"/>
  <c r="I51" i="5"/>
  <c r="I52" i="5"/>
  <c r="I53" i="5"/>
  <c r="I54" i="5"/>
  <c r="I55" i="5"/>
  <c r="I21" i="5"/>
  <c r="I22" i="5"/>
  <c r="I23" i="5"/>
  <c r="I24" i="5"/>
  <c r="I25" i="5"/>
  <c r="I26" i="5"/>
  <c r="I27" i="5"/>
  <c r="I28" i="5"/>
  <c r="I29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12" i="5"/>
  <c r="I13" i="5"/>
  <c r="I14" i="5"/>
  <c r="I15" i="5"/>
  <c r="I16" i="5"/>
  <c r="I17" i="5"/>
  <c r="I18" i="5"/>
  <c r="I19" i="5"/>
  <c r="I67" i="5"/>
  <c r="D17" i="5"/>
  <c r="G17" i="5"/>
  <c r="H17" i="5"/>
  <c r="J17" i="5"/>
  <c r="K17" i="5"/>
  <c r="L17" i="5"/>
  <c r="M17" i="5"/>
  <c r="I637" i="2"/>
  <c r="I591" i="2"/>
  <c r="I485" i="2"/>
  <c r="M477" i="2"/>
  <c r="D94" i="2"/>
  <c r="D637" i="2"/>
  <c r="J635" i="2"/>
  <c r="J640" i="2" s="1"/>
  <c r="K635" i="2"/>
  <c r="L635" i="2"/>
  <c r="M633" i="2"/>
  <c r="L591" i="2"/>
  <c r="M588" i="2"/>
  <c r="E591" i="2"/>
  <c r="G591" i="2"/>
  <c r="H591" i="2"/>
  <c r="H485" i="2"/>
  <c r="H638" i="2"/>
  <c r="H94" i="2"/>
  <c r="H637" i="2"/>
  <c r="H639" i="2"/>
  <c r="H640" i="2"/>
  <c r="J591" i="2"/>
  <c r="K591" i="2"/>
  <c r="D591" i="2"/>
  <c r="D485" i="2"/>
  <c r="E485" i="2"/>
  <c r="G485" i="2"/>
  <c r="J485" i="2"/>
  <c r="J638" i="2"/>
  <c r="J94" i="2"/>
  <c r="J637" i="2"/>
  <c r="K485" i="2"/>
  <c r="L485" i="2"/>
  <c r="L638" i="2"/>
  <c r="M479" i="2"/>
  <c r="K94" i="2"/>
  <c r="K637" i="2"/>
  <c r="M88" i="2"/>
  <c r="L94" i="2"/>
  <c r="L637" i="2"/>
  <c r="G94" i="2"/>
  <c r="G637" i="2"/>
  <c r="E94" i="2"/>
  <c r="E637" i="2"/>
  <c r="E638" i="2"/>
  <c r="E639" i="2"/>
  <c r="E640" i="2"/>
  <c r="D12" i="5"/>
  <c r="G12" i="5"/>
  <c r="H12" i="5"/>
  <c r="J12" i="5"/>
  <c r="K12" i="5"/>
  <c r="L12" i="5"/>
  <c r="D13" i="5"/>
  <c r="G13" i="5"/>
  <c r="H13" i="5"/>
  <c r="J13" i="5"/>
  <c r="K13" i="5"/>
  <c r="L13" i="5"/>
  <c r="D14" i="5"/>
  <c r="G14" i="5"/>
  <c r="H14" i="5"/>
  <c r="J14" i="5"/>
  <c r="K14" i="5"/>
  <c r="L14" i="5"/>
  <c r="D15" i="5"/>
  <c r="G15" i="5"/>
  <c r="H15" i="5"/>
  <c r="J15" i="5"/>
  <c r="K15" i="5"/>
  <c r="L15" i="5"/>
  <c r="D16" i="5"/>
  <c r="G16" i="5"/>
  <c r="H16" i="5"/>
  <c r="J16" i="5"/>
  <c r="K16" i="5"/>
  <c r="L16" i="5"/>
  <c r="D18" i="5"/>
  <c r="G18" i="5"/>
  <c r="H18" i="5"/>
  <c r="J18" i="5"/>
  <c r="K18" i="5"/>
  <c r="L18" i="5"/>
  <c r="D45" i="5"/>
  <c r="E45" i="5"/>
  <c r="G45" i="5"/>
  <c r="H45" i="5"/>
  <c r="J45" i="5"/>
  <c r="K45" i="5"/>
  <c r="L45" i="5"/>
  <c r="M45" i="5"/>
  <c r="D21" i="5"/>
  <c r="E21" i="5"/>
  <c r="G21" i="5"/>
  <c r="H21" i="5"/>
  <c r="J21" i="5"/>
  <c r="K21" i="5"/>
  <c r="L21" i="5"/>
  <c r="D22" i="5"/>
  <c r="E22" i="5"/>
  <c r="G22" i="5"/>
  <c r="H22" i="5"/>
  <c r="J22" i="5"/>
  <c r="K22" i="5"/>
  <c r="L22" i="5"/>
  <c r="D23" i="5"/>
  <c r="E23" i="5"/>
  <c r="G23" i="5"/>
  <c r="H23" i="5"/>
  <c r="J23" i="5"/>
  <c r="K23" i="5"/>
  <c r="L23" i="5"/>
  <c r="M23" i="5"/>
  <c r="D24" i="5"/>
  <c r="E24" i="5"/>
  <c r="G24" i="5"/>
  <c r="H24" i="5"/>
  <c r="J24" i="5"/>
  <c r="K24" i="5"/>
  <c r="L24" i="5"/>
  <c r="D25" i="5"/>
  <c r="E25" i="5"/>
  <c r="G25" i="5"/>
  <c r="H25" i="5"/>
  <c r="J25" i="5"/>
  <c r="K25" i="5"/>
  <c r="L25" i="5"/>
  <c r="D26" i="5"/>
  <c r="E26" i="5"/>
  <c r="G26" i="5"/>
  <c r="H26" i="5"/>
  <c r="J26" i="5"/>
  <c r="K26" i="5"/>
  <c r="L26" i="5"/>
  <c r="D27" i="5"/>
  <c r="E27" i="5"/>
  <c r="G27" i="5"/>
  <c r="H27" i="5"/>
  <c r="J27" i="5"/>
  <c r="K27" i="5"/>
  <c r="L27" i="5"/>
  <c r="D28" i="5"/>
  <c r="E28" i="5"/>
  <c r="G28" i="5"/>
  <c r="H28" i="5"/>
  <c r="J28" i="5"/>
  <c r="K28" i="5"/>
  <c r="L28" i="5"/>
  <c r="D29" i="5"/>
  <c r="E29" i="5"/>
  <c r="G29" i="5"/>
  <c r="H29" i="5"/>
  <c r="J29" i="5"/>
  <c r="K29" i="5"/>
  <c r="L29" i="5"/>
  <c r="D31" i="5"/>
  <c r="E31" i="5"/>
  <c r="G31" i="5"/>
  <c r="H31" i="5"/>
  <c r="J31" i="5"/>
  <c r="K31" i="5"/>
  <c r="L31" i="5"/>
  <c r="M31" i="5"/>
  <c r="D32" i="5"/>
  <c r="E32" i="5"/>
  <c r="G32" i="5"/>
  <c r="H32" i="5"/>
  <c r="J32" i="5"/>
  <c r="K32" i="5"/>
  <c r="L32" i="5"/>
  <c r="D33" i="5"/>
  <c r="E33" i="5"/>
  <c r="G33" i="5"/>
  <c r="H33" i="5"/>
  <c r="J33" i="5"/>
  <c r="K33" i="5"/>
  <c r="L33" i="5"/>
  <c r="D34" i="5"/>
  <c r="E34" i="5"/>
  <c r="G34" i="5"/>
  <c r="H34" i="5"/>
  <c r="J34" i="5"/>
  <c r="K34" i="5"/>
  <c r="L34" i="5"/>
  <c r="D35" i="5"/>
  <c r="E35" i="5"/>
  <c r="G35" i="5"/>
  <c r="H35" i="5"/>
  <c r="J35" i="5"/>
  <c r="K35" i="5"/>
  <c r="L35" i="5"/>
  <c r="D36" i="5"/>
  <c r="E36" i="5"/>
  <c r="G36" i="5"/>
  <c r="H36" i="5"/>
  <c r="J36" i="5"/>
  <c r="K36" i="5"/>
  <c r="L36" i="5"/>
  <c r="M36" i="5"/>
  <c r="D37" i="5"/>
  <c r="E37" i="5"/>
  <c r="G37" i="5"/>
  <c r="H37" i="5"/>
  <c r="J37" i="5"/>
  <c r="K37" i="5"/>
  <c r="L37" i="5"/>
  <c r="D38" i="5"/>
  <c r="E38" i="5"/>
  <c r="G38" i="5"/>
  <c r="H38" i="5"/>
  <c r="J38" i="5"/>
  <c r="K38" i="5"/>
  <c r="L38" i="5"/>
  <c r="D39" i="5"/>
  <c r="E39" i="5"/>
  <c r="G39" i="5"/>
  <c r="H39" i="5"/>
  <c r="J39" i="5"/>
  <c r="K39" i="5"/>
  <c r="L39" i="5"/>
  <c r="D40" i="5"/>
  <c r="E40" i="5"/>
  <c r="G40" i="5"/>
  <c r="H40" i="5"/>
  <c r="J40" i="5"/>
  <c r="K40" i="5"/>
  <c r="L40" i="5"/>
  <c r="M40" i="5"/>
  <c r="D41" i="5"/>
  <c r="E41" i="5"/>
  <c r="G41" i="5"/>
  <c r="H41" i="5"/>
  <c r="J41" i="5"/>
  <c r="K41" i="5"/>
  <c r="L41" i="5"/>
  <c r="M41" i="5"/>
  <c r="D42" i="5"/>
  <c r="E42" i="5"/>
  <c r="G42" i="5"/>
  <c r="H42" i="5"/>
  <c r="J42" i="5"/>
  <c r="K42" i="5"/>
  <c r="L42" i="5"/>
  <c r="D43" i="5"/>
  <c r="E43" i="5"/>
  <c r="G43" i="5"/>
  <c r="H43" i="5"/>
  <c r="J43" i="5"/>
  <c r="K43" i="5"/>
  <c r="L43" i="5"/>
  <c r="D44" i="5"/>
  <c r="E44" i="5"/>
  <c r="G44" i="5"/>
  <c r="H44" i="5"/>
  <c r="J44" i="5"/>
  <c r="K44" i="5"/>
  <c r="L44" i="5"/>
  <c r="D46" i="5"/>
  <c r="E46" i="5"/>
  <c r="G46" i="5"/>
  <c r="H46" i="5"/>
  <c r="J46" i="5"/>
  <c r="K46" i="5"/>
  <c r="L46" i="5"/>
  <c r="D55" i="5"/>
  <c r="E55" i="5"/>
  <c r="G55" i="5"/>
  <c r="H55" i="5"/>
  <c r="J55" i="5"/>
  <c r="K55" i="5"/>
  <c r="L55" i="5"/>
  <c r="D49" i="5"/>
  <c r="E49" i="5"/>
  <c r="G49" i="5"/>
  <c r="H49" i="5"/>
  <c r="J49" i="5"/>
  <c r="K49" i="5"/>
  <c r="L49" i="5"/>
  <c r="D50" i="5"/>
  <c r="E50" i="5"/>
  <c r="G50" i="5"/>
  <c r="H50" i="5"/>
  <c r="J50" i="5"/>
  <c r="K50" i="5"/>
  <c r="L50" i="5"/>
  <c r="D51" i="5"/>
  <c r="E51" i="5"/>
  <c r="E52" i="5"/>
  <c r="E53" i="5"/>
  <c r="E54" i="5"/>
  <c r="E56" i="5"/>
  <c r="G51" i="5"/>
  <c r="H51" i="5"/>
  <c r="J51" i="5"/>
  <c r="K51" i="5"/>
  <c r="L51" i="5"/>
  <c r="D52" i="5"/>
  <c r="G52" i="5"/>
  <c r="H52" i="5"/>
  <c r="J52" i="5"/>
  <c r="K52" i="5"/>
  <c r="L52" i="5"/>
  <c r="L53" i="5"/>
  <c r="L54" i="5"/>
  <c r="L56" i="5"/>
  <c r="D53" i="5"/>
  <c r="G53" i="5"/>
  <c r="H53" i="5"/>
  <c r="J53" i="5"/>
  <c r="K53" i="5"/>
  <c r="G54" i="5"/>
  <c r="H54" i="5"/>
  <c r="J54" i="5"/>
  <c r="K54" i="5"/>
  <c r="G64" i="5"/>
  <c r="J64" i="5"/>
  <c r="H64" i="5"/>
  <c r="H59" i="5"/>
  <c r="H60" i="5"/>
  <c r="H65" i="5" s="1"/>
  <c r="H70" i="5" s="1"/>
  <c r="H62" i="5"/>
  <c r="H63" i="5"/>
  <c r="L64" i="5"/>
  <c r="E59" i="5"/>
  <c r="G59" i="5"/>
  <c r="J59" i="5"/>
  <c r="K59" i="5"/>
  <c r="L59" i="5"/>
  <c r="G60" i="5"/>
  <c r="J60" i="5"/>
  <c r="K60" i="5"/>
  <c r="L60" i="5"/>
  <c r="L65" i="5" s="1"/>
  <c r="L70" i="5" s="1"/>
  <c r="G62" i="5"/>
  <c r="J62" i="5"/>
  <c r="K62" i="5"/>
  <c r="L62" i="5"/>
  <c r="G63" i="5"/>
  <c r="J63" i="5"/>
  <c r="K63" i="5"/>
  <c r="L63" i="5"/>
  <c r="M277" i="2"/>
  <c r="M286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69" i="2"/>
  <c r="M270" i="2"/>
  <c r="M268" i="2"/>
  <c r="M631" i="2"/>
  <c r="M628" i="2"/>
  <c r="M627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09" i="2"/>
  <c r="M608" i="2"/>
  <c r="M607" i="2"/>
  <c r="M604" i="2"/>
  <c r="M603" i="2"/>
  <c r="M602" i="2"/>
  <c r="M601" i="2"/>
  <c r="M600" i="2"/>
  <c r="M596" i="2"/>
  <c r="M595" i="2"/>
  <c r="M594" i="2"/>
  <c r="M589" i="2"/>
  <c r="M585" i="2"/>
  <c r="M584" i="2"/>
  <c r="M583" i="2"/>
  <c r="M582" i="2"/>
  <c r="M581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591" i="2"/>
  <c r="M638" i="2" s="1"/>
  <c r="M639" i="2" s="1"/>
  <c r="M483" i="2"/>
  <c r="M482" i="2"/>
  <c r="M478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28" i="2"/>
  <c r="M427" i="2"/>
  <c r="M426" i="2"/>
  <c r="M425" i="2"/>
  <c r="M424" i="2"/>
  <c r="M423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6" i="2"/>
  <c r="M405" i="2"/>
  <c r="M404" i="2"/>
  <c r="M403" i="2"/>
  <c r="M400" i="2"/>
  <c r="M399" i="2"/>
  <c r="M398" i="2"/>
  <c r="M397" i="2"/>
  <c r="M396" i="2"/>
  <c r="M395" i="2"/>
  <c r="M394" i="2"/>
  <c r="M393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5" i="2"/>
  <c r="M354" i="2"/>
  <c r="M353" i="2"/>
  <c r="M352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6" i="2"/>
  <c r="M325" i="2"/>
  <c r="M324" i="2"/>
  <c r="M323" i="2"/>
  <c r="M322" i="2"/>
  <c r="M321" i="2"/>
  <c r="M320" i="2"/>
  <c r="M319" i="2"/>
  <c r="M318" i="2"/>
  <c r="M317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283" i="2"/>
  <c r="M282" i="2"/>
  <c r="M281" i="2"/>
  <c r="M280" i="2"/>
  <c r="M279" i="2"/>
  <c r="M278" i="2"/>
  <c r="M276" i="2"/>
  <c r="M275" i="2"/>
  <c r="M274" i="2"/>
  <c r="M273" i="2"/>
  <c r="M272" i="2"/>
  <c r="M271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5" i="2"/>
  <c r="M234" i="2"/>
  <c r="M233" i="2"/>
  <c r="M232" i="2"/>
  <c r="M231" i="2"/>
  <c r="M230" i="2"/>
  <c r="M229" i="2"/>
  <c r="M228" i="2"/>
  <c r="M225" i="2"/>
  <c r="M224" i="2"/>
  <c r="M223" i="2"/>
  <c r="M222" i="2"/>
  <c r="M221" i="2"/>
  <c r="M220" i="2"/>
  <c r="M219" i="2"/>
  <c r="M218" i="2"/>
  <c r="M217" i="2"/>
  <c r="M216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0" i="2"/>
  <c r="M179" i="2"/>
  <c r="M178" i="2"/>
  <c r="M177" i="2"/>
  <c r="M176" i="2"/>
  <c r="M175" i="2"/>
  <c r="M174" i="2"/>
  <c r="M173" i="2"/>
  <c r="M172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4" i="2"/>
  <c r="M153" i="2"/>
  <c r="M152" i="2"/>
  <c r="M151" i="2"/>
  <c r="M150" i="2"/>
  <c r="M149" i="2"/>
  <c r="M148" i="2"/>
  <c r="M147" i="2"/>
  <c r="M146" i="2"/>
  <c r="M145" i="2"/>
  <c r="M144" i="2"/>
  <c r="M141" i="2"/>
  <c r="M140" i="2"/>
  <c r="M139" i="2"/>
  <c r="M138" i="2"/>
  <c r="M137" i="2"/>
  <c r="M136" i="2"/>
  <c r="M135" i="2"/>
  <c r="M134" i="2"/>
  <c r="M133" i="2"/>
  <c r="M132" i="2"/>
  <c r="M131" i="2"/>
  <c r="M128" i="2"/>
  <c r="M127" i="2"/>
  <c r="M126" i="2"/>
  <c r="M125" i="2"/>
  <c r="M124" i="2"/>
  <c r="M123" i="2"/>
  <c r="M122" i="2"/>
  <c r="M121" i="2"/>
  <c r="M120" i="2"/>
  <c r="M119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2" i="2"/>
  <c r="M91" i="2"/>
  <c r="M87" i="2"/>
  <c r="M86" i="2"/>
  <c r="M85" i="2"/>
  <c r="M84" i="2"/>
  <c r="M83" i="2"/>
  <c r="M82" i="2"/>
  <c r="M81" i="2"/>
  <c r="M80" i="2"/>
  <c r="M79" i="2"/>
  <c r="M78" i="2"/>
  <c r="M77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8" i="2"/>
  <c r="M27" i="2"/>
  <c r="M26" i="2"/>
  <c r="M25" i="2"/>
  <c r="M24" i="2"/>
  <c r="M23" i="2"/>
  <c r="M22" i="2"/>
  <c r="M21" i="2"/>
  <c r="M20" i="2"/>
  <c r="M16" i="2"/>
  <c r="M17" i="2"/>
  <c r="M94" i="2"/>
  <c r="M637" i="2"/>
  <c r="G638" i="2"/>
  <c r="K638" i="2"/>
  <c r="K639" i="2"/>
  <c r="K640" i="2"/>
  <c r="D19" i="5"/>
  <c r="D67" i="5"/>
  <c r="J47" i="5"/>
  <c r="M13" i="5"/>
  <c r="M58" i="5"/>
  <c r="J19" i="5"/>
  <c r="J67" i="5"/>
  <c r="F639" i="2"/>
  <c r="F640" i="2"/>
  <c r="J65" i="5"/>
  <c r="J70" i="5" s="1"/>
  <c r="G639" i="2"/>
  <c r="L639" i="2"/>
  <c r="L640" i="2"/>
  <c r="I638" i="2"/>
  <c r="I639" i="2"/>
  <c r="I640" i="2"/>
  <c r="I47" i="5"/>
  <c r="I56" i="5"/>
  <c r="I68" i="5"/>
  <c r="I69" i="5"/>
  <c r="G65" i="5"/>
  <c r="G70" i="5" s="1"/>
  <c r="M59" i="5"/>
  <c r="M53" i="5"/>
  <c r="J56" i="5"/>
  <c r="M52" i="5"/>
  <c r="H56" i="5"/>
  <c r="G56" i="5"/>
  <c r="K56" i="5"/>
  <c r="K47" i="5"/>
  <c r="K68" i="5"/>
  <c r="M55" i="5"/>
  <c r="M44" i="5"/>
  <c r="M43" i="5"/>
  <c r="M42" i="5"/>
  <c r="M39" i="5"/>
  <c r="M38" i="5"/>
  <c r="M37" i="5"/>
  <c r="M35" i="5"/>
  <c r="M34" i="5"/>
  <c r="M33" i="5"/>
  <c r="M32" i="5"/>
  <c r="M29" i="5"/>
  <c r="M28" i="5"/>
  <c r="M27" i="5"/>
  <c r="M26" i="5"/>
  <c r="M25" i="5"/>
  <c r="L47" i="5"/>
  <c r="L68" i="5"/>
  <c r="M24" i="5"/>
  <c r="E47" i="5"/>
  <c r="E68" i="5"/>
  <c r="E69" i="5"/>
  <c r="M21" i="5"/>
  <c r="M18" i="5"/>
  <c r="M15" i="5"/>
  <c r="M14" i="5"/>
  <c r="M12" i="5"/>
  <c r="M16" i="5"/>
  <c r="M19" i="5"/>
  <c r="M67" i="5"/>
  <c r="K19" i="5"/>
  <c r="K65" i="5"/>
  <c r="K82" i="5" s="1"/>
  <c r="L19" i="5"/>
  <c r="L67" i="5"/>
  <c r="G19" i="5"/>
  <c r="G67" i="5"/>
  <c r="J639" i="2"/>
  <c r="I65" i="5"/>
  <c r="I70" i="5" s="1"/>
  <c r="F47" i="5"/>
  <c r="F56" i="5"/>
  <c r="F68" i="5"/>
  <c r="M54" i="5"/>
  <c r="M62" i="5"/>
  <c r="I29" i="10"/>
  <c r="I37" i="10"/>
  <c r="E65" i="5"/>
  <c r="E70" i="5" s="1"/>
  <c r="M485" i="2"/>
  <c r="M63" i="5"/>
  <c r="M64" i="5"/>
  <c r="K67" i="5"/>
  <c r="L69" i="5"/>
  <c r="J68" i="5"/>
  <c r="J69" i="5"/>
  <c r="H19" i="5"/>
  <c r="H67" i="5"/>
  <c r="D56" i="5"/>
  <c r="D68" i="5" s="1"/>
  <c r="D69" i="5" s="1"/>
  <c r="G47" i="5"/>
  <c r="F19" i="5"/>
  <c r="F67" i="5"/>
  <c r="F69" i="5"/>
  <c r="M22" i="5"/>
  <c r="H47" i="5"/>
  <c r="H68" i="5"/>
  <c r="M46" i="5"/>
  <c r="E30" i="10"/>
  <c r="I30" i="10"/>
  <c r="M50" i="5"/>
  <c r="M51" i="5"/>
  <c r="M49" i="5"/>
  <c r="D638" i="2"/>
  <c r="D639" i="2" s="1"/>
  <c r="D640" i="2" s="1"/>
  <c r="D47" i="5"/>
  <c r="G68" i="5"/>
  <c r="G69" i="5"/>
  <c r="M56" i="5"/>
  <c r="M68" i="5" s="1"/>
  <c r="M69" i="5" s="1"/>
  <c r="K69" i="5"/>
  <c r="M47" i="5"/>
  <c r="H69" i="5"/>
  <c r="K70" i="5" l="1"/>
  <c r="F82" i="5"/>
  <c r="M635" i="2"/>
  <c r="M640" i="2" s="1"/>
  <c r="D642" i="2"/>
  <c r="M60" i="5"/>
  <c r="M65" i="5" s="1"/>
  <c r="M70" i="5" s="1"/>
  <c r="L73" i="5" s="1"/>
  <c r="F81" i="5"/>
  <c r="K81" i="5"/>
  <c r="D65" i="5"/>
  <c r="G73" i="5" l="1"/>
  <c r="K80" i="5"/>
  <c r="F80" i="5"/>
  <c r="D70" i="5"/>
  <c r="G74" i="5" l="1"/>
  <c r="L74" i="5"/>
  <c r="G75" i="5"/>
  <c r="L75" i="5"/>
  <c r="F83" i="5"/>
  <c r="G80" i="5"/>
  <c r="K83" i="5"/>
  <c r="L81" i="5" l="1"/>
  <c r="L82" i="5"/>
  <c r="L80" i="5"/>
  <c r="L83" i="5" s="1"/>
  <c r="G83" i="5"/>
  <c r="G81" i="5"/>
  <c r="G82" i="5"/>
</calcChain>
</file>

<file path=xl/sharedStrings.xml><?xml version="1.0" encoding="utf-8"?>
<sst xmlns="http://schemas.openxmlformats.org/spreadsheetml/2006/main" count="3286" uniqueCount="1242">
  <si>
    <t>133-99</t>
  </si>
  <si>
    <t>115-02</t>
  </si>
  <si>
    <t>115-04</t>
  </si>
  <si>
    <t>115-06</t>
  </si>
  <si>
    <t>115-08</t>
  </si>
  <si>
    <t>115-14</t>
  </si>
  <si>
    <t>115-16</t>
  </si>
  <si>
    <t>115-18</t>
  </si>
  <si>
    <t>115-20</t>
  </si>
  <si>
    <t>115-26</t>
  </si>
  <si>
    <t>115-99</t>
  </si>
  <si>
    <t>129-99</t>
  </si>
  <si>
    <t>131-99</t>
  </si>
  <si>
    <t>PRODUCTION SOUND</t>
  </si>
  <si>
    <t>PRODUCTION FILM &amp; LAB</t>
  </si>
  <si>
    <t>Second Unit Director</t>
  </si>
  <si>
    <t>103-12</t>
  </si>
  <si>
    <t>121-99</t>
  </si>
  <si>
    <t>TRAVEL &amp; LIVING (ATL)</t>
  </si>
  <si>
    <t xml:space="preserve">PRODUCTION STAFF </t>
  </si>
  <si>
    <t xml:space="preserve">EXTRA TALENT </t>
  </si>
  <si>
    <t xml:space="preserve">CAMERA </t>
  </si>
  <si>
    <t xml:space="preserve">SET CONSTRUCTION </t>
  </si>
  <si>
    <t xml:space="preserve">ELECTRICAL </t>
  </si>
  <si>
    <t xml:space="preserve">SET DRESSING </t>
  </si>
  <si>
    <t xml:space="preserve">ACTION PROPS </t>
  </si>
  <si>
    <t xml:space="preserve">WARDROBE </t>
  </si>
  <si>
    <t xml:space="preserve">LOCATIONS </t>
  </si>
  <si>
    <t>146-00</t>
  </si>
  <si>
    <t>TRAVEL &amp; LIVING (BTL)</t>
  </si>
  <si>
    <t xml:space="preserve">TRANSPORTATION </t>
  </si>
  <si>
    <t xml:space="preserve">TESTS </t>
  </si>
  <si>
    <t xml:space="preserve">SECOND UNIT </t>
  </si>
  <si>
    <t xml:space="preserve">FRINGES- SHOOTING PERIOD </t>
  </si>
  <si>
    <t xml:space="preserve">EDITING &amp; PROJECTION </t>
  </si>
  <si>
    <t xml:space="preserve">MUSIC </t>
  </si>
  <si>
    <t xml:space="preserve">SOUND (POST PRODUCTION) </t>
  </si>
  <si>
    <t>TOTAL BUDGET</t>
  </si>
  <si>
    <t>TTL QUALIFIED COSTS NYC</t>
  </si>
  <si>
    <t>Qualified Facility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</si>
  <si>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</si>
  <si>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</si>
  <si>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</si>
  <si>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</si>
  <si>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</si>
  <si>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</si>
  <si>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TOTAL</t>
  </si>
  <si>
    <t>TALENT &amp; STAFF</t>
  </si>
  <si>
    <t>115-00</t>
  </si>
  <si>
    <t>EXTRA TALENT</t>
  </si>
  <si>
    <t>156-00</t>
  </si>
  <si>
    <t>TOTAL PRODUCTION</t>
  </si>
  <si>
    <t>PROJECT TITLE:</t>
  </si>
  <si>
    <t>Materials &amp; Supplies</t>
  </si>
  <si>
    <t>103-99</t>
  </si>
  <si>
    <t>Fringes</t>
  </si>
  <si>
    <t>Story Rights</t>
  </si>
  <si>
    <t>101-02</t>
  </si>
  <si>
    <t>101-99</t>
  </si>
  <si>
    <t>105-99</t>
  </si>
  <si>
    <t>107-99</t>
  </si>
  <si>
    <t>109-99</t>
  </si>
  <si>
    <t>123-99</t>
  </si>
  <si>
    <t>119-99</t>
  </si>
  <si>
    <t>117-99</t>
  </si>
  <si>
    <t>113-99</t>
  </si>
  <si>
    <t>% Total Facility Costs</t>
  </si>
  <si>
    <t>NYC Qualified Facility Costs</t>
  </si>
  <si>
    <t>NYS Qualified Facility Costs</t>
  </si>
  <si>
    <t>Non-qualified Facility Costs</t>
  </si>
  <si>
    <r>
      <t>TOTAL FACILITY COSTS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exc. post</t>
    </r>
    <r>
      <rPr>
        <sz val="10"/>
        <rFont val="Arial"/>
        <family val="2"/>
      </rPr>
      <t>)</t>
    </r>
  </si>
  <si>
    <t>Picture Car Drivers</t>
  </si>
  <si>
    <t>133-12</t>
  </si>
  <si>
    <t>133-14</t>
  </si>
  <si>
    <t>169-28</t>
  </si>
  <si>
    <t>169-32</t>
  </si>
  <si>
    <t>169-34</t>
  </si>
  <si>
    <t>169-36</t>
  </si>
  <si>
    <t>171-02</t>
  </si>
  <si>
    <t>171-10</t>
  </si>
  <si>
    <t>171-14</t>
  </si>
  <si>
    <t>171-16</t>
  </si>
  <si>
    <t>171-18</t>
  </si>
  <si>
    <t>171-20</t>
  </si>
  <si>
    <t>171-22</t>
  </si>
  <si>
    <t>171-24</t>
  </si>
  <si>
    <t>171-26</t>
  </si>
  <si>
    <t>171-30</t>
  </si>
  <si>
    <t>173-12</t>
  </si>
  <si>
    <t>175-06</t>
  </si>
  <si>
    <t>133-16</t>
  </si>
  <si>
    <t>107-02</t>
  </si>
  <si>
    <t>107-04</t>
  </si>
  <si>
    <t>107-10</t>
  </si>
  <si>
    <t>109-02</t>
  </si>
  <si>
    <t>109-04</t>
  </si>
  <si>
    <t>109-08</t>
  </si>
  <si>
    <t>109-14</t>
  </si>
  <si>
    <t>109-16</t>
  </si>
  <si>
    <t>109-20</t>
  </si>
  <si>
    <t>111-02</t>
  </si>
  <si>
    <t>111-04</t>
  </si>
  <si>
    <t>111-06</t>
  </si>
  <si>
    <t>111-08</t>
  </si>
  <si>
    <t>111-10</t>
  </si>
  <si>
    <t>111-12</t>
  </si>
  <si>
    <t>111-14</t>
  </si>
  <si>
    <t>111-16</t>
  </si>
  <si>
    <t>111-20</t>
  </si>
  <si>
    <t>112-02</t>
  </si>
  <si>
    <t>112-04</t>
  </si>
  <si>
    <t>119-26</t>
  </si>
  <si>
    <t>135-02</t>
  </si>
  <si>
    <t>135-04</t>
  </si>
  <si>
    <t>135-08</t>
  </si>
  <si>
    <t>135-10</t>
  </si>
  <si>
    <t>135-14</t>
  </si>
  <si>
    <t xml:space="preserve">TITLES, OPTICALS, INSERTS </t>
  </si>
  <si>
    <t xml:space="preserve">FRINGES- POST PRODUCTION </t>
  </si>
  <si>
    <t xml:space="preserve">TOTAL POST PRODUCTION </t>
  </si>
  <si>
    <t xml:space="preserve">INSURANCE </t>
  </si>
  <si>
    <t xml:space="preserve">UNIT PUBLICITY </t>
  </si>
  <si>
    <t xml:space="preserve">PRODUCT PLACEMENT </t>
  </si>
  <si>
    <t xml:space="preserve">GENERAL EXPENSES </t>
  </si>
  <si>
    <t xml:space="preserve">FRINGES- OTHER </t>
  </si>
  <si>
    <t xml:space="preserve">COMPLETION BOND  </t>
  </si>
  <si>
    <t>TOTAL ATL &amp; BTL</t>
  </si>
  <si>
    <r>
      <t xml:space="preserve">TOTAL BELOW-THE-LINE </t>
    </r>
    <r>
      <rPr>
        <i/>
        <sz val="10"/>
        <rFont val="Arial"/>
        <family val="2"/>
      </rPr>
      <t>(w/o other)</t>
    </r>
  </si>
  <si>
    <t>146-02</t>
  </si>
  <si>
    <t>146-04</t>
  </si>
  <si>
    <t>146-06</t>
  </si>
  <si>
    <t>146-08</t>
  </si>
  <si>
    <t>CATEGORY TITLE</t>
  </si>
  <si>
    <t>IN NEW YORK</t>
  </si>
  <si>
    <t>OUTSIDE NEW YORK</t>
  </si>
  <si>
    <t>Qualified In NY</t>
  </si>
  <si>
    <t>Facility</t>
  </si>
  <si>
    <t>NYC</t>
  </si>
  <si>
    <t>133-02</t>
  </si>
  <si>
    <t>133-04</t>
  </si>
  <si>
    <t>133-06</t>
  </si>
  <si>
    <t>133-08</t>
  </si>
  <si>
    <t>135-06</t>
  </si>
  <si>
    <t>135-12</t>
  </si>
  <si>
    <t>135-18</t>
  </si>
  <si>
    <t>139-06</t>
  </si>
  <si>
    <t>139-08</t>
  </si>
  <si>
    <t>139-14</t>
  </si>
  <si>
    <t>139-18</t>
  </si>
  <si>
    <t>139-20</t>
  </si>
  <si>
    <t>141-02</t>
  </si>
  <si>
    <t>141-04</t>
  </si>
  <si>
    <t>141-08</t>
  </si>
  <si>
    <t>141-12</t>
  </si>
  <si>
    <t>141-14</t>
  </si>
  <si>
    <t>141-16</t>
  </si>
  <si>
    <t>141-18</t>
  </si>
  <si>
    <t>143-06</t>
  </si>
  <si>
    <t>143-12</t>
  </si>
  <si>
    <t>145-04</t>
  </si>
  <si>
    <t>193-00</t>
  </si>
  <si>
    <t>COMPLETION BOND</t>
  </si>
  <si>
    <t>TTL QUALIFIED COSTS NYS</t>
  </si>
  <si>
    <t>Amount</t>
  </si>
  <si>
    <t>Transport</t>
  </si>
  <si>
    <t>156-10</t>
  </si>
  <si>
    <t>151-04</t>
  </si>
  <si>
    <t>151-08</t>
  </si>
  <si>
    <t>151-12</t>
  </si>
  <si>
    <t>151-14</t>
  </si>
  <si>
    <t>151-16</t>
  </si>
  <si>
    <t>153-04</t>
  </si>
  <si>
    <t>155-04</t>
  </si>
  <si>
    <t>155-06</t>
  </si>
  <si>
    <t>155-08</t>
  </si>
  <si>
    <t>155-10</t>
  </si>
  <si>
    <t>155-12</t>
  </si>
  <si>
    <t>157-02</t>
  </si>
  <si>
    <t>157-04</t>
  </si>
  <si>
    <t>157-06</t>
  </si>
  <si>
    <t>157-08</t>
  </si>
  <si>
    <t>157-10</t>
  </si>
  <si>
    <t>157-12</t>
  </si>
  <si>
    <t>157-18</t>
  </si>
  <si>
    <t>157-20</t>
  </si>
  <si>
    <t>157-22</t>
  </si>
  <si>
    <t>157-24</t>
  </si>
  <si>
    <t>125-99</t>
  </si>
  <si>
    <t>156-99</t>
  </si>
  <si>
    <t>139-99</t>
  </si>
  <si>
    <t>135-99</t>
  </si>
  <si>
    <t>141-99</t>
  </si>
  <si>
    <t>143-99</t>
  </si>
  <si>
    <t>145-99</t>
  </si>
  <si>
    <t>147-99</t>
  </si>
  <si>
    <t>149-99</t>
  </si>
  <si>
    <t>153-99</t>
  </si>
  <si>
    <t>157-99</t>
  </si>
  <si>
    <t>159-99</t>
  </si>
  <si>
    <t>165-99</t>
  </si>
  <si>
    <t>167-99</t>
  </si>
  <si>
    <t>169-99</t>
  </si>
  <si>
    <t>173-99</t>
  </si>
  <si>
    <t>175-99</t>
  </si>
  <si>
    <t>109-22</t>
  </si>
  <si>
    <t>Atmosphere Cars</t>
  </si>
  <si>
    <t>127-99</t>
  </si>
  <si>
    <t>Picture Car Coordinator</t>
  </si>
  <si>
    <t>167-20</t>
  </si>
  <si>
    <t>169-04</t>
  </si>
  <si>
    <t>169-06</t>
  </si>
  <si>
    <t>169-10</t>
  </si>
  <si>
    <t>169-14</t>
  </si>
  <si>
    <t>169-16</t>
  </si>
  <si>
    <t>169-18</t>
  </si>
  <si>
    <t>169-20</t>
  </si>
  <si>
    <t>175-00</t>
  </si>
  <si>
    <t>175-02</t>
  </si>
  <si>
    <t>175-04</t>
  </si>
  <si>
    <t>179-00</t>
  </si>
  <si>
    <t>179-02</t>
  </si>
  <si>
    <t>181-00</t>
  </si>
  <si>
    <t>181-04</t>
  </si>
  <si>
    <t>183-00</t>
  </si>
  <si>
    <t>185-00</t>
  </si>
  <si>
    <t>187-00</t>
  </si>
  <si>
    <t>187-12</t>
  </si>
  <si>
    <t>187-14</t>
  </si>
  <si>
    <t>189-00</t>
  </si>
  <si>
    <t>191-00</t>
  </si>
  <si>
    <t>191-02</t>
  </si>
  <si>
    <t>Director Travel -- NYS Distant Location</t>
  </si>
  <si>
    <t>187-02</t>
  </si>
  <si>
    <t>187-04</t>
  </si>
  <si>
    <t>187-06</t>
  </si>
  <si>
    <t>187-08</t>
  </si>
  <si>
    <t>187-16</t>
  </si>
  <si>
    <t>187-18</t>
  </si>
  <si>
    <t>187-20</t>
  </si>
  <si>
    <t>187-22</t>
  </si>
  <si>
    <t>187-24</t>
  </si>
  <si>
    <t xml:space="preserve">101-00 </t>
  </si>
  <si>
    <t xml:space="preserve">WRITING </t>
  </si>
  <si>
    <t xml:space="preserve">105-00 </t>
  </si>
  <si>
    <t>PRODUCERS &amp; STAFF</t>
  </si>
  <si>
    <t xml:space="preserve">107-00 </t>
  </si>
  <si>
    <t>DIRECTOR  &amp;  STAFF</t>
  </si>
  <si>
    <t xml:space="preserve">109-00 </t>
  </si>
  <si>
    <t>105-08</t>
  </si>
  <si>
    <t>105-10</t>
  </si>
  <si>
    <t>127-26</t>
  </si>
  <si>
    <t>129-04</t>
  </si>
  <si>
    <t>129-06</t>
  </si>
  <si>
    <t>129-12</t>
  </si>
  <si>
    <t>129-14</t>
  </si>
  <si>
    <t>113-22</t>
  </si>
  <si>
    <t>113-24</t>
  </si>
  <si>
    <t>113-26</t>
  </si>
  <si>
    <t>113-28</t>
  </si>
  <si>
    <t>117-04</t>
  </si>
  <si>
    <t>117-06</t>
  </si>
  <si>
    <t>117-10</t>
  </si>
  <si>
    <t>117-12</t>
  </si>
  <si>
    <t>117-14</t>
  </si>
  <si>
    <t>119-08</t>
  </si>
  <si>
    <t>119-10</t>
  </si>
  <si>
    <t>121-22</t>
  </si>
  <si>
    <t>121-24</t>
  </si>
  <si>
    <t>135-16</t>
  </si>
  <si>
    <t>143-02</t>
  </si>
  <si>
    <t>143-04</t>
  </si>
  <si>
    <t>143-14</t>
  </si>
  <si>
    <t>143-16</t>
  </si>
  <si>
    <t>155-14</t>
  </si>
  <si>
    <t>155-16</t>
  </si>
  <si>
    <t>173-04</t>
  </si>
  <si>
    <t>173-06</t>
  </si>
  <si>
    <t>173-08</t>
  </si>
  <si>
    <t>179-04</t>
  </si>
  <si>
    <t>181-02</t>
  </si>
  <si>
    <t>181-06</t>
  </si>
  <si>
    <t>183-02</t>
  </si>
  <si>
    <t>183-04</t>
  </si>
  <si>
    <t>183-06</t>
  </si>
  <si>
    <t>185-02</t>
  </si>
  <si>
    <t>189-02</t>
  </si>
  <si>
    <t>189-04</t>
  </si>
  <si>
    <t>147-24</t>
  </si>
  <si>
    <t>147-26</t>
  </si>
  <si>
    <t>Video Editing</t>
  </si>
  <si>
    <t xml:space="preserve">ACCT# </t>
  </si>
  <si>
    <t>129-16</t>
  </si>
  <si>
    <t>131-04</t>
  </si>
  <si>
    <t>131-08</t>
  </si>
  <si>
    <t>Misc Expenses</t>
  </si>
  <si>
    <t>159-00</t>
  </si>
  <si>
    <t>TITLES, OPTICALS, INSERTS</t>
  </si>
  <si>
    <t>Main &amp; End Titles</t>
  </si>
  <si>
    <t>159-02</t>
  </si>
  <si>
    <t>Title Designer</t>
  </si>
  <si>
    <t>159-04</t>
  </si>
  <si>
    <t>FRINGES-POST PRODUCTION</t>
  </si>
  <si>
    <t>INSURANCE</t>
  </si>
  <si>
    <t>145-12</t>
  </si>
  <si>
    <t>145-14</t>
  </si>
  <si>
    <t>145-22</t>
  </si>
  <si>
    <t>145-24</t>
  </si>
  <si>
    <t>145-26</t>
  </si>
  <si>
    <t>145-28</t>
  </si>
  <si>
    <t>Acct#</t>
  </si>
  <si>
    <t>TOTAL ABOVE-THE-LINE</t>
  </si>
  <si>
    <t>TOTAL POST PRODUCTION</t>
  </si>
  <si>
    <t>156-02</t>
  </si>
  <si>
    <t>156-04</t>
  </si>
  <si>
    <t>156-06</t>
  </si>
  <si>
    <t>156-08</t>
  </si>
  <si>
    <t>Audience</t>
  </si>
  <si>
    <t>Food/Drink</t>
  </si>
  <si>
    <t>149-24</t>
  </si>
  <si>
    <t>149-28</t>
  </si>
  <si>
    <t>Office Purchases</t>
  </si>
  <si>
    <t>FRINGES- OTHER</t>
  </si>
  <si>
    <t>167-00</t>
  </si>
  <si>
    <t>167-02</t>
  </si>
  <si>
    <t>Manufacturing Labor &amp; Materials</t>
  </si>
  <si>
    <t>117-00</t>
  </si>
  <si>
    <t xml:space="preserve">SET OPERATIONS </t>
  </si>
  <si>
    <t>112-00</t>
  </si>
  <si>
    <t>113-04</t>
  </si>
  <si>
    <t>113-06</t>
  </si>
  <si>
    <t>113-12</t>
  </si>
  <si>
    <t>119-04</t>
  </si>
  <si>
    <t>157-26</t>
  </si>
  <si>
    <t>157-28</t>
  </si>
  <si>
    <t>157-30</t>
  </si>
  <si>
    <t>157-32</t>
  </si>
  <si>
    <t>157-34</t>
  </si>
  <si>
    <t>157-36</t>
  </si>
  <si>
    <t>159-06</t>
  </si>
  <si>
    <t>159-08</t>
  </si>
  <si>
    <t>159-10</t>
  </si>
  <si>
    <t>159-12</t>
  </si>
  <si>
    <t>159-14</t>
  </si>
  <si>
    <t>159-16</t>
  </si>
  <si>
    <t>165-14</t>
  </si>
  <si>
    <t>165-16</t>
  </si>
  <si>
    <t>165-18</t>
  </si>
  <si>
    <t>165-20</t>
  </si>
  <si>
    <t>165-22</t>
  </si>
  <si>
    <t>165-24</t>
  </si>
  <si>
    <t>165-28</t>
  </si>
  <si>
    <t>167-12</t>
  </si>
  <si>
    <t>167-14</t>
  </si>
  <si>
    <t>167-16</t>
  </si>
  <si>
    <t>167-18</t>
  </si>
  <si>
    <t>167-08</t>
  </si>
  <si>
    <t>167-10</t>
  </si>
  <si>
    <t>167-30</t>
  </si>
  <si>
    <t>169-00</t>
  </si>
  <si>
    <t>169-02</t>
  </si>
  <si>
    <t>169-08</t>
  </si>
  <si>
    <t>169-12</t>
  </si>
  <si>
    <t>169-30</t>
  </si>
  <si>
    <t>171-00</t>
  </si>
  <si>
    <t>171-04</t>
  </si>
  <si>
    <t>171-06</t>
  </si>
  <si>
    <t>171-08</t>
  </si>
  <si>
    <t>171-12</t>
  </si>
  <si>
    <t>171-28</t>
  </si>
  <si>
    <t>173-00</t>
  </si>
  <si>
    <t>173-02</t>
  </si>
  <si>
    <t>173-10</t>
  </si>
  <si>
    <t>149-00</t>
  </si>
  <si>
    <t>FRINGES-SHOOTING PERIOD</t>
  </si>
  <si>
    <t>149-02</t>
  </si>
  <si>
    <t>EDITING &amp; PROJECTION</t>
  </si>
  <si>
    <t>Film Editor</t>
  </si>
  <si>
    <t>151-02</t>
  </si>
  <si>
    <t>Assistant Film Editors</t>
  </si>
  <si>
    <t>Post Prod Supervisor</t>
  </si>
  <si>
    <t>151-06</t>
  </si>
  <si>
    <t>187-26</t>
  </si>
  <si>
    <t>163-04</t>
  </si>
  <si>
    <t>Story Editor</t>
  </si>
  <si>
    <t>103-02</t>
  </si>
  <si>
    <t>103-04</t>
  </si>
  <si>
    <t>103-06</t>
  </si>
  <si>
    <t>103-08</t>
  </si>
  <si>
    <t>103-10</t>
  </si>
  <si>
    <t>105-02</t>
  </si>
  <si>
    <t>105-04</t>
  </si>
  <si>
    <t>125-20</t>
  </si>
  <si>
    <t>127-22</t>
  </si>
  <si>
    <t>Writers</t>
  </si>
  <si>
    <t>Composers</t>
  </si>
  <si>
    <t>Rental and Cartage</t>
  </si>
  <si>
    <t>155-00</t>
  </si>
  <si>
    <t>SOUND (POST PRODUCTION)</t>
  </si>
  <si>
    <t>155-02</t>
  </si>
  <si>
    <t>Final Dub</t>
  </si>
  <si>
    <t>121-26</t>
  </si>
  <si>
    <t>123-04</t>
  </si>
  <si>
    <t>123-06</t>
  </si>
  <si>
    <t>123-10</t>
  </si>
  <si>
    <t>123-12</t>
  </si>
  <si>
    <t>125-04</t>
  </si>
  <si>
    <t>125-06</t>
  </si>
  <si>
    <t>125-14</t>
  </si>
  <si>
    <t>125-22</t>
  </si>
  <si>
    <t>127-04</t>
  </si>
  <si>
    <t>127-08</t>
  </si>
  <si>
    <t>127-12</t>
  </si>
  <si>
    <t>127-18</t>
  </si>
  <si>
    <t>127-24</t>
  </si>
  <si>
    <t>127-28</t>
  </si>
  <si>
    <t>Check Print</t>
  </si>
  <si>
    <t>Interpositive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</si>
  <si>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</si>
  <si>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</si>
  <si>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</si>
  <si>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</si>
  <si>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</si>
  <si>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</si>
  <si>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UNIT PUBLICITY</t>
  </si>
  <si>
    <t>Unit Publicist</t>
  </si>
  <si>
    <t>147-04</t>
  </si>
  <si>
    <t>147-10</t>
  </si>
  <si>
    <t>147-14</t>
  </si>
  <si>
    <t>147-16</t>
  </si>
  <si>
    <t>147-18</t>
  </si>
  <si>
    <t>147-22</t>
  </si>
  <si>
    <t>149-06</t>
  </si>
  <si>
    <t>149-08</t>
  </si>
  <si>
    <t>149-10</t>
  </si>
  <si>
    <t>149-16</t>
  </si>
  <si>
    <t>149-18</t>
  </si>
  <si>
    <t>149-20</t>
  </si>
  <si>
    <t>149-22</t>
  </si>
  <si>
    <t>Sound Transfers</t>
  </si>
  <si>
    <t>141-06</t>
  </si>
  <si>
    <t>141-10</t>
  </si>
  <si>
    <t>143-00</t>
  </si>
  <si>
    <t>TESTS</t>
  </si>
  <si>
    <t>Talent</t>
  </si>
  <si>
    <t>Labor</t>
  </si>
  <si>
    <t>145-00</t>
  </si>
  <si>
    <t xml:space="preserve">FACILITY EXPENSES </t>
  </si>
  <si>
    <t>145-02</t>
  </si>
  <si>
    <t>125-00</t>
  </si>
  <si>
    <t>125-02</t>
  </si>
  <si>
    <t>125-08</t>
  </si>
  <si>
    <t>125-16</t>
  </si>
  <si>
    <t>127-02</t>
  </si>
  <si>
    <t>127-06</t>
  </si>
  <si>
    <t>127-10</t>
  </si>
  <si>
    <t>131-02</t>
  </si>
  <si>
    <t>PICTURE VEHICLES/ANIMALS</t>
  </si>
  <si>
    <t>139-04</t>
  </si>
  <si>
    <t>139-10</t>
  </si>
  <si>
    <t>145-06</t>
  </si>
  <si>
    <t>145-08</t>
  </si>
  <si>
    <t>145-10</t>
  </si>
  <si>
    <t>145-16</t>
  </si>
  <si>
    <t>145-18</t>
  </si>
  <si>
    <t>145-30</t>
  </si>
  <si>
    <t>147-02</t>
  </si>
  <si>
    <t>147-06</t>
  </si>
  <si>
    <t>147-08</t>
  </si>
  <si>
    <t>149-04</t>
  </si>
  <si>
    <t>149-14</t>
  </si>
  <si>
    <t>151-00</t>
  </si>
  <si>
    <t>157-14</t>
  </si>
  <si>
    <t>157-16</t>
  </si>
  <si>
    <t>163-00</t>
  </si>
  <si>
    <t>163-02</t>
  </si>
  <si>
    <t>165-08</t>
  </si>
  <si>
    <t>165-10</t>
  </si>
  <si>
    <t>165-30</t>
  </si>
  <si>
    <t>165-34</t>
  </si>
  <si>
    <t>167-04</t>
  </si>
  <si>
    <t>167-06</t>
  </si>
  <si>
    <t>Special Effects</t>
  </si>
  <si>
    <t>Set Operations</t>
  </si>
  <si>
    <t>Electrical</t>
  </si>
  <si>
    <t>Set Dressing</t>
  </si>
  <si>
    <t>Props</t>
  </si>
  <si>
    <t>Pic Vehicles and Animals</t>
  </si>
  <si>
    <t>Extras</t>
  </si>
  <si>
    <t>Makeup and Hair</t>
  </si>
  <si>
    <t>Sound</t>
  </si>
  <si>
    <t>Locations</t>
  </si>
  <si>
    <t>Transportation</t>
  </si>
  <si>
    <t>Post Prod Labor</t>
  </si>
  <si>
    <t>Research</t>
  </si>
  <si>
    <t>Expendables</t>
  </si>
  <si>
    <t>123-00</t>
  </si>
  <si>
    <t>ACTION PROPS</t>
  </si>
  <si>
    <t>Propmaster</t>
  </si>
  <si>
    <t>123-02</t>
  </si>
  <si>
    <t>Assistant Propmaster &amp; Labor</t>
  </si>
  <si>
    <t>151-10</t>
  </si>
  <si>
    <t>Negative Cutting</t>
  </si>
  <si>
    <t>Music Editors</t>
  </si>
  <si>
    <t>Post Ship/Messenger</t>
  </si>
  <si>
    <t>107-06</t>
  </si>
  <si>
    <t>107-12</t>
  </si>
  <si>
    <t>107-18</t>
  </si>
  <si>
    <t>105-18</t>
  </si>
  <si>
    <t>109-12</t>
  </si>
  <si>
    <t>109-18</t>
  </si>
  <si>
    <t>111-18</t>
  </si>
  <si>
    <t>113-10</t>
  </si>
  <si>
    <t>113-14</t>
  </si>
  <si>
    <t>113-16</t>
  </si>
  <si>
    <t>113-18</t>
  </si>
  <si>
    <t>113-20</t>
  </si>
  <si>
    <t>121-04</t>
  </si>
  <si>
    <t>121-06</t>
  </si>
  <si>
    <t>121-10</t>
  </si>
  <si>
    <t>121-14</t>
  </si>
  <si>
    <t>121-16</t>
  </si>
  <si>
    <t>153-00</t>
  </si>
  <si>
    <t>MUSIC</t>
  </si>
  <si>
    <t>153-02</t>
  </si>
  <si>
    <t>131-00</t>
  </si>
  <si>
    <t>WARDROBE</t>
  </si>
  <si>
    <t>Costume Designer</t>
  </si>
  <si>
    <t>Designer Staff</t>
  </si>
  <si>
    <t>Alterations &amp; Repairs</t>
  </si>
  <si>
    <t>133-00</t>
  </si>
  <si>
    <t>MAKEUP &amp; HAIRDRESSING</t>
  </si>
  <si>
    <t>Key Makeup</t>
  </si>
  <si>
    <t>Additional Makeup</t>
  </si>
  <si>
    <t>133-10</t>
  </si>
  <si>
    <t>157-00</t>
  </si>
  <si>
    <t>Optical Sound Track</t>
  </si>
  <si>
    <t>Cleaning</t>
  </si>
  <si>
    <t>Production Designer</t>
  </si>
  <si>
    <t>Art Director and Assistants</t>
  </si>
  <si>
    <t>Set Designers</t>
  </si>
  <si>
    <t>Additional labor</t>
  </si>
  <si>
    <t>Supplies</t>
  </si>
  <si>
    <t>Video Assist Package</t>
  </si>
  <si>
    <t>Video Transfers</t>
  </si>
  <si>
    <t>Video Contact</t>
  </si>
  <si>
    <t>139-00</t>
  </si>
  <si>
    <t>TRANSPORTATION</t>
  </si>
  <si>
    <t>Transportation Coordinator</t>
  </si>
  <si>
    <t>139-02</t>
  </si>
  <si>
    <t>PRODUCT PLACEMENT</t>
  </si>
  <si>
    <t>165-00</t>
  </si>
  <si>
    <t>GENERAL EXPENSES</t>
  </si>
  <si>
    <t>MPAA Seal</t>
  </si>
  <si>
    <t>Legal Fees</t>
  </si>
  <si>
    <t>165-12</t>
  </si>
  <si>
    <t>Production Trucks &amp; Vehicles</t>
  </si>
  <si>
    <t>141-00</t>
  </si>
  <si>
    <t>Rig and Strike</t>
  </si>
  <si>
    <t>Equipment Rentals</t>
  </si>
  <si>
    <t>Key Grip</t>
  </si>
  <si>
    <t>117-02</t>
  </si>
  <si>
    <t xml:space="preserve">Grips -- all </t>
  </si>
  <si>
    <t>Craft Service Persons</t>
  </si>
  <si>
    <t>117-08</t>
  </si>
  <si>
    <t>Grip Expendables</t>
  </si>
  <si>
    <t>Craft Service Purchases</t>
  </si>
  <si>
    <t>Grip Package</t>
  </si>
  <si>
    <t>Additional Equipment</t>
  </si>
  <si>
    <t>147-00</t>
  </si>
  <si>
    <t>SECOND UNIT</t>
  </si>
  <si>
    <t>Production Staff</t>
  </si>
  <si>
    <t>Camera</t>
  </si>
  <si>
    <t>Art Department</t>
  </si>
  <si>
    <t>Construction</t>
  </si>
  <si>
    <t>Rigging Package</t>
  </si>
  <si>
    <t>Addl Equipment</t>
  </si>
  <si>
    <t>Specialty Lighting</t>
  </si>
  <si>
    <t>Generator Rentals</t>
  </si>
  <si>
    <t>121-00</t>
  </si>
  <si>
    <t>SET DRESSING</t>
  </si>
  <si>
    <t>Set Decorator</t>
  </si>
  <si>
    <t>121-02</t>
  </si>
  <si>
    <t>Manufacturing/Materials</t>
  </si>
  <si>
    <t>101-00</t>
  </si>
  <si>
    <t>STORY &amp; RIGHTS</t>
  </si>
  <si>
    <t xml:space="preserve">103-00 </t>
  </si>
  <si>
    <t>WRITING</t>
  </si>
  <si>
    <t>Script Printing</t>
  </si>
  <si>
    <t>105-00</t>
  </si>
  <si>
    <t>PRODUCER &amp; STAFF</t>
  </si>
  <si>
    <t>Executive Producer</t>
  </si>
  <si>
    <t>125-10</t>
  </si>
  <si>
    <t>Animals</t>
  </si>
  <si>
    <t>125-12</t>
  </si>
  <si>
    <t>127-00</t>
  </si>
  <si>
    <t>Editorial Room Rentals</t>
  </si>
  <si>
    <t>Sideline Musicians</t>
  </si>
  <si>
    <t>Wardrobe</t>
  </si>
  <si>
    <t>109-00</t>
  </si>
  <si>
    <t xml:space="preserve">Principal Cast </t>
  </si>
  <si>
    <t xml:space="preserve">Supporting Cast </t>
  </si>
  <si>
    <t>Stunt Coordinator</t>
  </si>
  <si>
    <t>109-06</t>
  </si>
  <si>
    <t>Casting Director</t>
  </si>
  <si>
    <t>Casting Assistants</t>
  </si>
  <si>
    <t>Casting Office Expenses</t>
  </si>
  <si>
    <t>Director--General Travel</t>
  </si>
  <si>
    <t>135-00</t>
  </si>
  <si>
    <t>Mixer</t>
  </si>
  <si>
    <t>Boom Operator</t>
  </si>
  <si>
    <t>Sound Package</t>
  </si>
  <si>
    <t>Walkie Talkies</t>
  </si>
  <si>
    <t>LOCATIONS</t>
  </si>
  <si>
    <t>Site Fees and Rentals</t>
  </si>
  <si>
    <t>Per Diems</t>
  </si>
  <si>
    <t>Talent Travel--General</t>
  </si>
  <si>
    <t>FRINGE BENEFITS (ATL)</t>
  </si>
  <si>
    <t xml:space="preserve">Pension Plan &amp; Health and Welfare </t>
  </si>
  <si>
    <t>Employer Taxes</t>
  </si>
  <si>
    <t>111-00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</si>
  <si>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</si>
  <si>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</si>
  <si>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</si>
  <si>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</si>
  <si>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</si>
  <si>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</si>
  <si>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 xml:space="preserve">Location Manager </t>
  </si>
  <si>
    <t>Asst Location Managers &amp; Scouts</t>
  </si>
  <si>
    <t>Tech Advisors</t>
  </si>
  <si>
    <t>Rentals</t>
  </si>
  <si>
    <t>SET CONSTRUCTION</t>
  </si>
  <si>
    <t>Construction Coordinators</t>
  </si>
  <si>
    <t>Construction Foremen</t>
  </si>
  <si>
    <t>Gas and Oil</t>
  </si>
  <si>
    <t>Production Assistants</t>
  </si>
  <si>
    <t>113-00</t>
  </si>
  <si>
    <t>CAMERA</t>
  </si>
  <si>
    <t>Director of Photography</t>
  </si>
  <si>
    <t>113-02</t>
  </si>
  <si>
    <t>Operator</t>
  </si>
  <si>
    <t>Still Photographer</t>
  </si>
  <si>
    <t>113-08</t>
  </si>
  <si>
    <t>Loss and Damage</t>
  </si>
  <si>
    <t>Camera Rentals</t>
  </si>
  <si>
    <t>Greens Purchase</t>
  </si>
  <si>
    <t>Trash Removal</t>
  </si>
  <si>
    <t xml:space="preserve">SPECIAL EFFECTS </t>
  </si>
  <si>
    <t>SFX Coordinator</t>
  </si>
  <si>
    <t>SFX Assistants</t>
  </si>
  <si>
    <t>119-00</t>
  </si>
  <si>
    <t>ELECTRICAL</t>
  </si>
  <si>
    <t>Chief Lighting Technician</t>
  </si>
  <si>
    <t>119-02</t>
  </si>
  <si>
    <t xml:space="preserve">Rig and Strike </t>
  </si>
  <si>
    <t>119-06</t>
  </si>
  <si>
    <t>Generator Operator</t>
  </si>
  <si>
    <t>Generator Assistants</t>
  </si>
  <si>
    <t>Special Equipment Operator</t>
  </si>
  <si>
    <t>Electric Package</t>
  </si>
  <si>
    <t>105-06</t>
  </si>
  <si>
    <t>Assistants</t>
  </si>
  <si>
    <t>107-00</t>
  </si>
  <si>
    <t>DIRECTOR &amp; STAFF</t>
  </si>
  <si>
    <t>Director</t>
  </si>
  <si>
    <t xml:space="preserve">Dialogue Coach </t>
  </si>
  <si>
    <t xml:space="preserve">Choreographers </t>
  </si>
  <si>
    <t>129-00</t>
  </si>
  <si>
    <t>Standins</t>
  </si>
  <si>
    <t>129-02</t>
  </si>
  <si>
    <t>NON QUALIFIED</t>
  </si>
  <si>
    <t>In NYS</t>
  </si>
  <si>
    <t>CODE AS</t>
  </si>
  <si>
    <t>F1</t>
  </si>
  <si>
    <t>F2</t>
  </si>
  <si>
    <t>L1</t>
  </si>
  <si>
    <t>L2</t>
  </si>
  <si>
    <t>XS</t>
  </si>
  <si>
    <t>OF</t>
  </si>
  <si>
    <t>OL</t>
  </si>
  <si>
    <t>Research/Clearances</t>
  </si>
  <si>
    <t>103-16</t>
  </si>
  <si>
    <t>Script Publication Fee/WGA</t>
  </si>
  <si>
    <t>103-55</t>
  </si>
  <si>
    <t>Office Rental</t>
  </si>
  <si>
    <t>Producer</t>
  </si>
  <si>
    <t>Line Producers</t>
  </si>
  <si>
    <t>Producer/Staff Drivers</t>
  </si>
  <si>
    <t>Cell Phones</t>
  </si>
  <si>
    <t>105-25</t>
  </si>
  <si>
    <t>Entertainment</t>
  </si>
  <si>
    <t>105-55</t>
  </si>
  <si>
    <t>105-78</t>
  </si>
  <si>
    <t>Purchases/Rentals</t>
  </si>
  <si>
    <t>105-80</t>
  </si>
  <si>
    <t>Car Rental/Trailer</t>
  </si>
  <si>
    <t>105-84</t>
  </si>
  <si>
    <t>Ground Transportation/Car Service/Taxis</t>
  </si>
  <si>
    <t>105-86</t>
  </si>
  <si>
    <t>Working Meals</t>
  </si>
  <si>
    <t>Director Staff/Drivers</t>
  </si>
  <si>
    <t>107-22</t>
  </si>
  <si>
    <t>107-55</t>
  </si>
  <si>
    <t>107-78</t>
  </si>
  <si>
    <t>107-80</t>
  </si>
  <si>
    <t>107-84</t>
  </si>
  <si>
    <t>107-86</t>
  </si>
  <si>
    <t>Daily/Weekly Players</t>
  </si>
  <si>
    <t>Principal Talent Staff/Expenses</t>
  </si>
  <si>
    <t>Stunt Players</t>
  </si>
  <si>
    <t>Stunt Purchases and Rentals</t>
  </si>
  <si>
    <t>109-80</t>
  </si>
  <si>
    <t>109-84</t>
  </si>
  <si>
    <t>109-86</t>
  </si>
  <si>
    <t>TRAVEL &amp; LIVING Above the Line</t>
  </si>
  <si>
    <t>Writer Travel-General</t>
  </si>
  <si>
    <t xml:space="preserve">Writer Travel-NYS Distant </t>
  </si>
  <si>
    <t>Producer Travel-General</t>
  </si>
  <si>
    <t>Producer Travel - NYS Distant Location</t>
  </si>
  <si>
    <t>Producers Assts Travel-General</t>
  </si>
  <si>
    <t>Producers Assistants Travel--NYS Distant Location</t>
  </si>
  <si>
    <t>Director's Assistants Travel--General</t>
  </si>
  <si>
    <t>Director's Assistants Travel--to Distant NYS Location</t>
  </si>
  <si>
    <t>111-22</t>
  </si>
  <si>
    <t>111-24</t>
  </si>
  <si>
    <t>Talent Travel--to Distant NYS Location</t>
  </si>
  <si>
    <t>Pension, Health and Welfare</t>
  </si>
  <si>
    <t>Production Coordinators/Staff</t>
  </si>
  <si>
    <t>Production Accountants/Staff</t>
  </si>
  <si>
    <t>Tech/Welfare Worker</t>
  </si>
  <si>
    <t>Boards/Budgets</t>
  </si>
  <si>
    <t>Storyboards/Pre-Visualization</t>
  </si>
  <si>
    <t>113-78</t>
  </si>
  <si>
    <t>113-80</t>
  </si>
  <si>
    <t>Car Rentals</t>
  </si>
  <si>
    <t>113-82</t>
  </si>
  <si>
    <t>Box/Kit Rentals</t>
  </si>
  <si>
    <t>113-84</t>
  </si>
  <si>
    <t>113-86</t>
  </si>
  <si>
    <t>Extras - Union</t>
  </si>
  <si>
    <t>Extras - Non Union</t>
  </si>
  <si>
    <t>Special Ability Extras</t>
  </si>
  <si>
    <t>Fittings/MU/Interviews</t>
  </si>
  <si>
    <t>Casting Commission//Expenses</t>
  </si>
  <si>
    <t>Assistants and Loaders</t>
  </si>
  <si>
    <t>Technical Supervisors</t>
  </si>
  <si>
    <t>Camera Purchases</t>
  </si>
  <si>
    <t>117-80</t>
  </si>
  <si>
    <t>117-82</t>
  </si>
  <si>
    <t>117-88</t>
  </si>
  <si>
    <t>SET DESIGN</t>
  </si>
  <si>
    <t>Storyboard Artists</t>
  </si>
  <si>
    <t>Art Dept. Coordinator/PA</t>
  </si>
  <si>
    <t>119-78</t>
  </si>
  <si>
    <t>119-80</t>
  </si>
  <si>
    <t>119-82</t>
  </si>
  <si>
    <t>119-88</t>
  </si>
  <si>
    <t>Set Construction Labor</t>
  </si>
  <si>
    <t>Set Construction Materials Purchase/Rental</t>
  </si>
  <si>
    <t>Set Striking Labor</t>
  </si>
  <si>
    <t>Set Striking Materials Purchase/Rental</t>
  </si>
  <si>
    <t>Set Restoration/Storage</t>
  </si>
  <si>
    <t>121-80</t>
  </si>
  <si>
    <t>121-82</t>
  </si>
  <si>
    <t>121-88</t>
  </si>
  <si>
    <t>Equipment Purchases/Rentals</t>
  </si>
  <si>
    <t>123-80</t>
  </si>
  <si>
    <t>123-82</t>
  </si>
  <si>
    <t>123-88</t>
  </si>
  <si>
    <t>Greens Personnel</t>
  </si>
  <si>
    <t>Stand By Carpenters/Painters</t>
  </si>
  <si>
    <t>First Aid Services and Materials</t>
  </si>
  <si>
    <t>125-80</t>
  </si>
  <si>
    <t>125-82</t>
  </si>
  <si>
    <t>125-88</t>
  </si>
  <si>
    <t xml:space="preserve">Lighting Assistant and Technicians </t>
  </si>
  <si>
    <t>127-80</t>
  </si>
  <si>
    <t>127-82</t>
  </si>
  <si>
    <t>127-88</t>
  </si>
  <si>
    <t>Set Dressers</t>
  </si>
  <si>
    <t>Set Dress Purchase/Materials</t>
  </si>
  <si>
    <t>Set Dress Rentals</t>
  </si>
  <si>
    <t>129-80</t>
  </si>
  <si>
    <t>129-82</t>
  </si>
  <si>
    <t>129-88</t>
  </si>
  <si>
    <t>Manufacturing NY Labor/Materials</t>
  </si>
  <si>
    <t>131-78</t>
  </si>
  <si>
    <t>131-80</t>
  </si>
  <si>
    <t>131-82</t>
  </si>
  <si>
    <t xml:space="preserve">Box/Kit Rentals </t>
  </si>
  <si>
    <t>131-88</t>
  </si>
  <si>
    <t>Picture Car Purchases</t>
  </si>
  <si>
    <t>Picture Car Rentals/Modifications</t>
  </si>
  <si>
    <t>Marine Purchases/Rentals</t>
  </si>
  <si>
    <t>Aircraft/Helicopter Rentals</t>
  </si>
  <si>
    <t>Trainer Expenses</t>
  </si>
  <si>
    <t>133-80</t>
  </si>
  <si>
    <t>133-82</t>
  </si>
  <si>
    <t>133-88</t>
  </si>
  <si>
    <t>133-90</t>
  </si>
  <si>
    <t>Animal Purchases/Rentals</t>
  </si>
  <si>
    <t>Visual FX Supervisor</t>
  </si>
  <si>
    <t>VFX Data Wrangler</t>
  </si>
  <si>
    <t>VFX Stereographer</t>
  </si>
  <si>
    <t>Previsualization</t>
  </si>
  <si>
    <t>Miniatures/Models Photography</t>
  </si>
  <si>
    <t>135-20</t>
  </si>
  <si>
    <t>Motion Capture Photography</t>
  </si>
  <si>
    <t>135-78</t>
  </si>
  <si>
    <t>135-80</t>
  </si>
  <si>
    <t>135-82</t>
  </si>
  <si>
    <t>135-84</t>
  </si>
  <si>
    <t>135-88</t>
  </si>
  <si>
    <t>Key Wardrobe/Additional Staff</t>
  </si>
  <si>
    <t>Wardrobe Assistants/Staff</t>
  </si>
  <si>
    <t>139-78</t>
  </si>
  <si>
    <t>139-80</t>
  </si>
  <si>
    <t>139-82</t>
  </si>
  <si>
    <t>139-84</t>
  </si>
  <si>
    <t>Misc. Expenses</t>
  </si>
  <si>
    <t>139-88</t>
  </si>
  <si>
    <t>Key Hairstylist</t>
  </si>
  <si>
    <t>Additional Hairstylists</t>
  </si>
  <si>
    <t>Makeup Purchases/Supplies</t>
  </si>
  <si>
    <t>Hair Purchases/Supplies</t>
  </si>
  <si>
    <t>Makeup Rentals</t>
  </si>
  <si>
    <t>Hair Rentals</t>
  </si>
  <si>
    <t>Special FX Makeup/Prosthetics</t>
  </si>
  <si>
    <t>141-80</t>
  </si>
  <si>
    <t>141-82</t>
  </si>
  <si>
    <t>141-88</t>
  </si>
  <si>
    <t>Additional Sound Labor</t>
  </si>
  <si>
    <t>143-80</t>
  </si>
  <si>
    <t>143-82</t>
  </si>
  <si>
    <t>143-88</t>
  </si>
  <si>
    <t>Scouting Labor</t>
  </si>
  <si>
    <t>Scouting Expenses</t>
  </si>
  <si>
    <t>Police/Firemen</t>
  </si>
  <si>
    <t>Set Security</t>
  </si>
  <si>
    <t>Location Purchases</t>
  </si>
  <si>
    <t>Catering Labor</t>
  </si>
  <si>
    <t>Catered Meals</t>
  </si>
  <si>
    <t xml:space="preserve">Production Meals </t>
  </si>
  <si>
    <t xml:space="preserve">Office Supplies </t>
  </si>
  <si>
    <t>Office Rentals/Expenses/Utilities</t>
  </si>
  <si>
    <t>Telephones:Regular and Cell</t>
  </si>
  <si>
    <t>Shipping/Fed Ex/Mailing Expenses</t>
  </si>
  <si>
    <t>145-78</t>
  </si>
  <si>
    <t>145-80</t>
  </si>
  <si>
    <t>145-82</t>
  </si>
  <si>
    <t>145-84</t>
  </si>
  <si>
    <t>145-86</t>
  </si>
  <si>
    <t>145-88</t>
  </si>
  <si>
    <t>Airfare</t>
  </si>
  <si>
    <t>Hotels/Housing</t>
  </si>
  <si>
    <t>147-78</t>
  </si>
  <si>
    <t>Drivers</t>
  </si>
  <si>
    <t>Repairs/Maintenance/Car Wash</t>
  </si>
  <si>
    <t>Honeywagon/Trailer Supplies</t>
  </si>
  <si>
    <t>Camera Cars/Insert Cars/Cranes</t>
  </si>
  <si>
    <t>Self-Drives</t>
  </si>
  <si>
    <t>Parking</t>
  </si>
  <si>
    <t>Parking Tickets</t>
  </si>
  <si>
    <t>Parking P.A.s</t>
  </si>
  <si>
    <t>Tolls/Road Permits/EZ Passes</t>
  </si>
  <si>
    <t>149-78</t>
  </si>
  <si>
    <t>149-80</t>
  </si>
  <si>
    <t>149-82</t>
  </si>
  <si>
    <t>149-84</t>
  </si>
  <si>
    <t>149-88</t>
  </si>
  <si>
    <t>Rawstock</t>
  </si>
  <si>
    <t>Develop</t>
  </si>
  <si>
    <t>Printing</t>
  </si>
  <si>
    <t>Telecine</t>
  </si>
  <si>
    <t>Print One Lite Dailies</t>
  </si>
  <si>
    <t>Projection</t>
  </si>
  <si>
    <t>Still Photo Stock/Developing</t>
  </si>
  <si>
    <t>153-78</t>
  </si>
  <si>
    <t>Stage Rental</t>
  </si>
  <si>
    <t>Stage Utilities</t>
  </si>
  <si>
    <t>Stage Security</t>
  </si>
  <si>
    <t>Stage Restoration</t>
  </si>
  <si>
    <t>Other Studio Facilities/Charges</t>
  </si>
  <si>
    <t>Phone</t>
  </si>
  <si>
    <t>Shipping/Messengers</t>
  </si>
  <si>
    <t>155-78</t>
  </si>
  <si>
    <t>155-80</t>
  </si>
  <si>
    <t>155-82</t>
  </si>
  <si>
    <t>155-88</t>
  </si>
  <si>
    <t>LIVE AUDIENCE</t>
  </si>
  <si>
    <t>Bleachers/Drapes/Signage</t>
  </si>
  <si>
    <t>Rawstock/Lab</t>
  </si>
  <si>
    <t>157-78</t>
  </si>
  <si>
    <t>157-80</t>
  </si>
  <si>
    <t>157-82</t>
  </si>
  <si>
    <t>157-84</t>
  </si>
  <si>
    <t>157-88</t>
  </si>
  <si>
    <t>ADDITIONAL PRINCIPAL PHOTOGRAPHY</t>
  </si>
  <si>
    <t>159-18</t>
  </si>
  <si>
    <t>159-20</t>
  </si>
  <si>
    <t>159-22</t>
  </si>
  <si>
    <t>159-24</t>
  </si>
  <si>
    <t>159-26</t>
  </si>
  <si>
    <t>159-28</t>
  </si>
  <si>
    <t>159-30</t>
  </si>
  <si>
    <t>Sounds</t>
  </si>
  <si>
    <t>159-32</t>
  </si>
  <si>
    <t>159-34</t>
  </si>
  <si>
    <t>159-80</t>
  </si>
  <si>
    <t>159-82</t>
  </si>
  <si>
    <t>159-88</t>
  </si>
  <si>
    <t>Post Production Accountant</t>
  </si>
  <si>
    <t>Post  Coordinator/PA</t>
  </si>
  <si>
    <t>Continuity Script</t>
  </si>
  <si>
    <t>Screenings</t>
  </si>
  <si>
    <t>Non Linear Editing Systems</t>
  </si>
  <si>
    <t>Post Prodn Office Rental</t>
  </si>
  <si>
    <t>Airfare, Hotels and Per Diems</t>
  </si>
  <si>
    <t>165-78</t>
  </si>
  <si>
    <t>165-80</t>
  </si>
  <si>
    <t>165-82</t>
  </si>
  <si>
    <t>165-84</t>
  </si>
  <si>
    <t>165-86</t>
  </si>
  <si>
    <t>165-88</t>
  </si>
  <si>
    <t>Clearances/Licensing</t>
  </si>
  <si>
    <t>Songwriters</t>
  </si>
  <si>
    <t>Music Supervisor</t>
  </si>
  <si>
    <t>Scoring Musicians</t>
  </si>
  <si>
    <t>Scoring Stage</t>
  </si>
  <si>
    <t>Vocal Talent</t>
  </si>
  <si>
    <t>Music Edit Rooms/ Equipment</t>
  </si>
  <si>
    <t>167-78</t>
  </si>
  <si>
    <t>167-84</t>
  </si>
  <si>
    <t>167-88</t>
  </si>
  <si>
    <t>Supervising Sound Editor</t>
  </si>
  <si>
    <t>Sound Editors</t>
  </si>
  <si>
    <t>Sound Equipment &amp; Room Rental</t>
  </si>
  <si>
    <t>ADR Mixer and Stage</t>
  </si>
  <si>
    <t>ADR Expenses(excluding talent)</t>
  </si>
  <si>
    <t>Foley Stage and Expenses</t>
  </si>
  <si>
    <t>Temp Dubs</t>
  </si>
  <si>
    <t>Premix</t>
  </si>
  <si>
    <t>All  Transfer Costs</t>
  </si>
  <si>
    <t>Print Master</t>
  </si>
  <si>
    <t>Dolby Service Contract</t>
  </si>
  <si>
    <t>SDDS License Fee/Other License Fees</t>
  </si>
  <si>
    <t>Addl Deliverables(excluding foreign,airline,dvd)</t>
  </si>
  <si>
    <t>169-84</t>
  </si>
  <si>
    <t>169-86</t>
  </si>
  <si>
    <t>POST PRODUCTION FILM AND LAB</t>
  </si>
  <si>
    <t>Stock Footage License Fees</t>
  </si>
  <si>
    <t>Stock Footage Elements/Expenses</t>
  </si>
  <si>
    <t>On Line Editing</t>
  </si>
  <si>
    <t>Misc. Lab Expense</t>
  </si>
  <si>
    <t>Internegative</t>
  </si>
  <si>
    <t>Opticals</t>
  </si>
  <si>
    <t>Digital Intermediate Inc. Scanning and Color Correction</t>
  </si>
  <si>
    <t>YCM</t>
  </si>
  <si>
    <t>Video Masters</t>
  </si>
  <si>
    <t>Additional Deliverables</t>
  </si>
  <si>
    <t>173-14</t>
  </si>
  <si>
    <t>173-16</t>
  </si>
  <si>
    <t>173-18</t>
  </si>
  <si>
    <t>Graphic Art/Animation</t>
  </si>
  <si>
    <t>173-20</t>
  </si>
  <si>
    <t>CG Modeling</t>
  </si>
  <si>
    <t>CG Animation/Rigging</t>
  </si>
  <si>
    <t>173-78</t>
  </si>
  <si>
    <t>173-80</t>
  </si>
  <si>
    <t>173-82</t>
  </si>
  <si>
    <t>173-84</t>
  </si>
  <si>
    <t>173-88</t>
  </si>
  <si>
    <t>Textless</t>
  </si>
  <si>
    <t>175-26</t>
  </si>
  <si>
    <t xml:space="preserve">Pension, Health and Welfare </t>
  </si>
  <si>
    <t>Insurance Policies</t>
  </si>
  <si>
    <t>Purchases/Expenses</t>
  </si>
  <si>
    <t>EPK/On Set</t>
  </si>
  <si>
    <t>183-10</t>
  </si>
  <si>
    <t>183-84</t>
  </si>
  <si>
    <t>Product Placement Coordinator</t>
  </si>
  <si>
    <t>185-26</t>
  </si>
  <si>
    <t>185-99</t>
  </si>
  <si>
    <t>Bank Fees</t>
  </si>
  <si>
    <t>Professional Accounting Fees</t>
  </si>
  <si>
    <t>187-55</t>
  </si>
  <si>
    <t>Computers Rentals</t>
  </si>
  <si>
    <t>Telephones</t>
  </si>
  <si>
    <t>Research Screenings</t>
  </si>
  <si>
    <t>Cast and Crew Screening</t>
  </si>
  <si>
    <t>Wrap Party/Entertainment/Gifts</t>
  </si>
  <si>
    <t>VISUAL EFFECTS (POST PRODUCTION)</t>
  </si>
  <si>
    <t>VFX Supervisor</t>
  </si>
  <si>
    <t>VFX Producer</t>
  </si>
  <si>
    <t>VFX Coordinator</t>
  </si>
  <si>
    <t>VFX Editor</t>
  </si>
  <si>
    <t>Compositing</t>
  </si>
  <si>
    <t>Tracking &amp; Match Move</t>
  </si>
  <si>
    <t>Rotoscoping &amp; Paint</t>
  </si>
  <si>
    <t>Wire/Rig Removal/Fix It Work</t>
  </si>
  <si>
    <t>Data I/O, Archiving &amp; Deliverables</t>
  </si>
  <si>
    <t>VISUAL EFFECTS (PRODUCTION)</t>
  </si>
  <si>
    <t>Concept Design &amp; Look Dev</t>
  </si>
  <si>
    <t>Stereoscopic Unit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</si>
  <si>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</si>
  <si>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135-22</t>
  </si>
  <si>
    <t xml:space="preserve">VFX Physical Production Unit </t>
  </si>
  <si>
    <t>135-24</t>
  </si>
  <si>
    <t>Software R&amp;D and Tech Support</t>
  </si>
  <si>
    <t>135-26</t>
  </si>
  <si>
    <t>135-28</t>
  </si>
  <si>
    <t>135-30</t>
  </si>
  <si>
    <t>Stop Motion &amp; Animatronics Unit</t>
  </si>
  <si>
    <t>135-32</t>
  </si>
  <si>
    <t>Digital Matte Painting</t>
  </si>
  <si>
    <t>135-34</t>
  </si>
  <si>
    <t>135-36</t>
  </si>
  <si>
    <t>135-38</t>
  </si>
  <si>
    <t>135-40</t>
  </si>
  <si>
    <t>135-42</t>
  </si>
  <si>
    <t>Texturing/Lighting/Shading/Rendering</t>
  </si>
  <si>
    <t>135-44</t>
  </si>
  <si>
    <t>135-46</t>
  </si>
  <si>
    <t>FX Animation</t>
  </si>
  <si>
    <t>135-48</t>
  </si>
  <si>
    <t>Film Scanning/Data Capture/Transcoding</t>
  </si>
  <si>
    <t>135-50</t>
  </si>
  <si>
    <t>159-84</t>
  </si>
  <si>
    <t>159-78</t>
  </si>
  <si>
    <t xml:space="preserve">New York State Film Tax Credit Program </t>
  </si>
  <si>
    <t>APPLICANT:</t>
  </si>
  <si>
    <t>Budget Cost Qualifier - Film Production Credit - Final Application</t>
  </si>
  <si>
    <t>Budget Cost Qualifier - Film Production Credit  - Final Application</t>
  </si>
  <si>
    <t>Note to Applicant:  You do not need to complete this worksheet.  All information on this worksheet will be automatically</t>
  </si>
  <si>
    <t xml:space="preserve">transferred from the Detail worksheet. </t>
  </si>
  <si>
    <r>
      <t>Location/Other</t>
    </r>
    <r>
      <rPr>
        <sz val="10"/>
        <rFont val="Arial"/>
        <family val="2"/>
      </rPr>
      <t xml:space="preserve"> </t>
    </r>
  </si>
  <si>
    <t xml:space="preserve">Loc./Oth. </t>
  </si>
  <si>
    <r>
      <t xml:space="preserve">NYS           </t>
    </r>
    <r>
      <rPr>
        <sz val="8"/>
        <rFont val="Arial"/>
        <family val="2"/>
      </rPr>
      <t xml:space="preserve"> (outside NYC)</t>
    </r>
  </si>
  <si>
    <r>
      <t>NYS</t>
    </r>
    <r>
      <rPr>
        <sz val="8"/>
        <rFont val="Arial"/>
        <family val="2"/>
      </rPr>
      <t xml:space="preserve">          (outside NYC)</t>
    </r>
  </si>
  <si>
    <r>
      <t xml:space="preserve">NYS            </t>
    </r>
    <r>
      <rPr>
        <sz val="8"/>
        <rFont val="Arial"/>
        <family val="2"/>
      </rPr>
      <t xml:space="preserve"> (outside NYC)</t>
    </r>
  </si>
  <si>
    <t>0/0/00</t>
  </si>
  <si>
    <t>L3</t>
  </si>
  <si>
    <r>
      <t xml:space="preserve">                           Location/Other</t>
    </r>
    <r>
      <rPr>
        <sz val="10"/>
        <rFont val="Arial"/>
        <family val="2"/>
      </rPr>
      <t xml:space="preserve"> </t>
    </r>
  </si>
  <si>
    <t xml:space="preserve">TOTAL QUALIFIED COSTS </t>
  </si>
  <si>
    <t>F3</t>
  </si>
  <si>
    <t>COLUMNS TO BREAKOUT UPSTATE FACILITY LABOR AND UPSTATE LOCATION LABOR.</t>
  </si>
  <si>
    <t>Upstate Facility Labor</t>
  </si>
  <si>
    <t xml:space="preserve"> Upstate Location Labor</t>
  </si>
  <si>
    <t>Non Qualified</t>
  </si>
  <si>
    <t>Upstate    Facility    Labor</t>
  </si>
  <si>
    <t>Non Qualified Facility Costs</t>
  </si>
  <si>
    <t>Total Facility Costs(exc. Post)</t>
  </si>
  <si>
    <t>Total Budget</t>
  </si>
  <si>
    <t>TTL Qualified Costs NYC</t>
  </si>
  <si>
    <t>TTL Qualified Costs NYS</t>
  </si>
  <si>
    <t>Applicants w/ add'l 10% upstate labor:</t>
  </si>
  <si>
    <t>NY Facility Threshold Calculation</t>
  </si>
  <si>
    <t>NY Facility Threshold Calc w/ add'l 10% upstate labor:</t>
  </si>
  <si>
    <t>NOTE; ONLY APPLICANTS FOR THE 10% ADDITIONAL CREDIT FOR UPSTATE LABOR IN SPECIFIED COUNTIES SHOULD USE THE 2</t>
  </si>
  <si>
    <t>Schedule of Qualified Expenditures -                                                Film Production Credit</t>
  </si>
  <si>
    <r>
      <t xml:space="preserve">NOTE: </t>
    </r>
    <r>
      <rPr>
        <sz val="9"/>
        <rFont val="Arial"/>
        <family val="2"/>
      </rPr>
      <t xml:space="preserve">Costs and account codes defined on this Form apply to the </t>
    </r>
    <r>
      <rPr>
        <b/>
        <sz val="9"/>
        <rFont val="Arial"/>
        <family val="2"/>
      </rPr>
      <t xml:space="preserve">FILM PRODUCTION TAX CREDIT </t>
    </r>
    <r>
      <rPr>
        <b/>
        <u/>
        <sz val="9"/>
        <rFont val="Arial"/>
        <family val="2"/>
      </rPr>
      <t>ONLY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For information on costs, definitions and account codes related to the POST PRODUCTION CREDIT see the appropriate Schedule.</t>
    </r>
  </si>
  <si>
    <t>Description</t>
  </si>
  <si>
    <t>QUAL</t>
  </si>
  <si>
    <t>Comments</t>
  </si>
  <si>
    <t>NO</t>
  </si>
  <si>
    <t>YES</t>
  </si>
  <si>
    <t>On Qualified Labor Only</t>
  </si>
  <si>
    <t>TALENT</t>
  </si>
  <si>
    <t>PRODUCTION</t>
  </si>
  <si>
    <t xml:space="preserve"> </t>
  </si>
  <si>
    <t>Video Tape</t>
  </si>
  <si>
    <t>157-40</t>
  </si>
  <si>
    <t>157-42</t>
  </si>
  <si>
    <t>159-36</t>
  </si>
  <si>
    <t>159-38</t>
  </si>
  <si>
    <t xml:space="preserve">YES </t>
  </si>
  <si>
    <t>POST PRODUCTION</t>
  </si>
  <si>
    <t>Dolby License Fee</t>
  </si>
  <si>
    <t>Answer Prints</t>
  </si>
  <si>
    <t>OTHER</t>
  </si>
  <si>
    <t>ON SET PUBLICITY</t>
  </si>
  <si>
    <t>188-00</t>
  </si>
  <si>
    <t>AMORT</t>
  </si>
  <si>
    <t>Supplement to Schedule of Qualified Expenditures - Film Production Credit</t>
  </si>
  <si>
    <t>NOTE: THIS GUIDE IS REVISED PERIODICALLY AS NEW ITEMS ARE SUBMITTED AND DETERMINED BY THE NYS TAX CREDIT PROGRAM TO BE QUALIFIED OR NON-QUALIFIED. CONSULT THE NYS TAX CREDIT PROGRAM OFFICE IF YOU WANT UP-TO-DATE INFORMATION AND/OR DETERMINATION OF AN ITEM'S STATUS.</t>
  </si>
  <si>
    <t>ABOVE THE LINE NON QUALIFIED COSTS</t>
  </si>
  <si>
    <t>HOTELS AND PER DIEMS IN NYC/STUDIO ZONE</t>
  </si>
  <si>
    <t>SAFETY HOTELS QUALIFIED</t>
  </si>
  <si>
    <t>HOTELS AND PER DIEMS ON DISTANT LOCATION</t>
  </si>
  <si>
    <t>OVER THE RATE PAID FOR AVERAGE CREW</t>
  </si>
  <si>
    <t>ENTERTAINMENT</t>
  </si>
  <si>
    <t>SHOW TICKETS FOR CASTING QUAL.</t>
  </si>
  <si>
    <t>GIFTS/FLOWERS/CANDLES/LUXURY ITEMS</t>
  </si>
  <si>
    <t>PERSONAL ASSISTANTS/NANNIES</t>
  </si>
  <si>
    <t>SECURITY GUARDS AT HOTELS/DURING DOWNTIME</t>
  </si>
  <si>
    <t>ON SET/FITTINGS/TO&amp;FM QUALIFIED</t>
  </si>
  <si>
    <t>MEALS OTHER THAN WORKING MEALS</t>
  </si>
  <si>
    <t>MEALS OVER BKFST $15; LUNCH $25; DINNER $50</t>
  </si>
  <si>
    <t>PERSONNEL MUST BE IDENTIFIED</t>
  </si>
  <si>
    <t>BELOW THE LINE NON QUALIFIED COSTS</t>
  </si>
  <si>
    <t>OUT OF STATE TRAVEL TIME</t>
  </si>
  <si>
    <t>DEPT WELCOME/WRAP MEALS</t>
  </si>
  <si>
    <t>MEALS OVER BKFST $15; LUNCH $25; Dinner $50</t>
  </si>
  <si>
    <t>LICENSES FOR ARTWORK/PHOTOS/FOOTAGE</t>
  </si>
  <si>
    <t>PARKING TICKETS</t>
  </si>
  <si>
    <t>WORK PERMITS</t>
  </si>
  <si>
    <t>VISA FEES</t>
  </si>
  <si>
    <t>NOTARY CHARGES</t>
  </si>
  <si>
    <t>FINANCE CHARGES</t>
  </si>
  <si>
    <t>SHIPPING TO/FROM OUT OF STATE</t>
  </si>
  <si>
    <t>OUT OF STATE SALES TAX ON PURCHASES</t>
  </si>
  <si>
    <t>ITEMS CUSTOM MADE OUT OF STATE</t>
  </si>
  <si>
    <t>IF LABOR/MATERIALS BREAKDOWN</t>
  </si>
  <si>
    <t>AVAILABLE, LABOR NOT QUALIFIED;</t>
  </si>
  <si>
    <t>MATERIALS QUALIFIED(USED IN NYS)</t>
  </si>
  <si>
    <t>IF NO BREAKDOWN AVAILABLE,</t>
  </si>
  <si>
    <t>60% NOT QUALIFIED; 40% QUALIFIED</t>
  </si>
  <si>
    <t>OUT OF STATE SALES TAX ON VEHICLES</t>
  </si>
  <si>
    <t>MUST BE ACQUIRED FROM NYS</t>
  </si>
  <si>
    <t>REGISTERED SALES TAX VENDORS,</t>
  </si>
  <si>
    <t>DUE TO MUTUAL SALES TAX AGRMT</t>
  </si>
  <si>
    <t xml:space="preserve">IN RE VEHICLES AMONG NYS, NJ AND </t>
  </si>
  <si>
    <t>PA., OUT OF STATE VENDORS ARE</t>
  </si>
  <si>
    <t>ACCEPTED, BUT NOT SALES TAX.</t>
  </si>
  <si>
    <t>TO AND FROM OUT OF STATE TOLLS</t>
  </si>
  <si>
    <t>COSTS RELATED TO PROMOS, TRAILERS, BEHIND</t>
  </si>
  <si>
    <t>THE SCENES FOOTAGE</t>
  </si>
  <si>
    <t>PUBLICITY RELATED COSTS</t>
  </si>
  <si>
    <t>ON SET PUBLICIST TO/FM SET</t>
  </si>
  <si>
    <t>TRANSPORTATION AND PRODN MEALS</t>
  </si>
  <si>
    <t>QUALIFIED</t>
  </si>
  <si>
    <t>Schedule of Retained Assets</t>
  </si>
  <si>
    <t>DATE:</t>
  </si>
  <si>
    <t>Date (1)</t>
  </si>
  <si>
    <t>Vendor (2)</t>
  </si>
  <si>
    <t>Description of Asset Purchased (3)</t>
  </si>
  <si>
    <t>Purchase Price (4)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</si>
  <si>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asset was purchased</t>
    </r>
  </si>
  <si>
    <r>
      <t xml:space="preserve">2. Vendor </t>
    </r>
    <r>
      <rPr>
        <sz val="11"/>
        <color theme="1"/>
        <rFont val="Calibri"/>
        <family val="2"/>
        <scheme val="minor"/>
      </rPr>
      <t>list the seller of the asset</t>
    </r>
  </si>
  <si>
    <r>
      <rPr>
        <b/>
        <sz val="11"/>
        <color theme="1"/>
        <rFont val="Calibri"/>
        <family val="2"/>
        <scheme val="minor"/>
      </rPr>
      <t xml:space="preserve">3. Asset Purchased </t>
    </r>
    <r>
      <rPr>
        <sz val="11"/>
        <color theme="1"/>
        <rFont val="Calibri"/>
        <family val="2"/>
        <scheme val="minor"/>
      </rPr>
      <t>a description of the asset purchased</t>
    </r>
  </si>
  <si>
    <r>
      <rPr>
        <b/>
        <sz val="11"/>
        <color theme="1"/>
        <rFont val="Calibri"/>
        <family val="2"/>
        <scheme val="minor"/>
      </rPr>
      <t xml:space="preserve">4. Purchase Price </t>
    </r>
    <r>
      <rPr>
        <sz val="11"/>
        <color theme="1"/>
        <rFont val="Calibri"/>
        <family val="2"/>
        <scheme val="minor"/>
      </rPr>
      <t>is the amount paid for the asset.</t>
    </r>
  </si>
  <si>
    <t>Schedule of Related Party Transactions</t>
  </si>
  <si>
    <t>Related Entity (2)</t>
  </si>
  <si>
    <t>Type of Transaction (3)</t>
  </si>
  <si>
    <t>Equipment / Service Provided (4)</t>
  </si>
  <si>
    <t>Transaction Amount (5)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</si>
  <si>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item/ service was purchased/leased or the dates used</t>
    </r>
  </si>
  <si>
    <r>
      <rPr>
        <b/>
        <sz val="11"/>
        <color theme="1"/>
        <rFont val="Calibri"/>
        <family val="2"/>
        <scheme val="minor"/>
      </rPr>
      <t>2. Related Entity</t>
    </r>
    <r>
      <rPr>
        <sz val="11"/>
        <color theme="1"/>
        <rFont val="Calibri"/>
        <family val="2"/>
        <scheme val="minor"/>
      </rPr>
      <t xml:space="preserve"> provide the corporate name of the entity the  item was purchased or leased or the sevice was provided from</t>
    </r>
  </si>
  <si>
    <r>
      <rPr>
        <b/>
        <sz val="11"/>
        <color theme="1"/>
        <rFont val="Calibri"/>
        <family val="2"/>
        <scheme val="minor"/>
      </rPr>
      <t>3. Type of Transaction</t>
    </r>
    <r>
      <rPr>
        <sz val="11"/>
        <color theme="1"/>
        <rFont val="Calibri"/>
        <family val="2"/>
        <scheme val="minor"/>
      </rPr>
      <t xml:space="preserve"> was the item a purchased or leased</t>
    </r>
  </si>
  <si>
    <r>
      <rPr>
        <b/>
        <sz val="11"/>
        <color theme="1"/>
        <rFont val="Calibri"/>
        <family val="2"/>
        <scheme val="minor"/>
      </rPr>
      <t>4. Equipment / Service</t>
    </r>
    <r>
      <rPr>
        <sz val="11"/>
        <color theme="1"/>
        <rFont val="Calibri"/>
        <family val="2"/>
        <scheme val="minor"/>
      </rPr>
      <t xml:space="preserve">  identify the equipment or service</t>
    </r>
  </si>
  <si>
    <r>
      <t xml:space="preserve">5. Transaction amount </t>
    </r>
    <r>
      <rPr>
        <sz val="11"/>
        <color theme="1"/>
        <rFont val="Calibri"/>
        <family val="2"/>
        <scheme val="minor"/>
      </rPr>
      <t>provide the net amount of the transaction</t>
    </r>
  </si>
  <si>
    <t>Shoot Days Summary</t>
  </si>
  <si>
    <t xml:space="preserve">CONTACT: </t>
  </si>
  <si>
    <t>Date</t>
  </si>
  <si>
    <t>Shoot Day</t>
  </si>
  <si>
    <t>Location</t>
  </si>
  <si>
    <t>County</t>
  </si>
  <si>
    <t>Stage</t>
  </si>
  <si>
    <t>NYS</t>
  </si>
  <si>
    <t>OOS</t>
  </si>
  <si>
    <t>Notes</t>
  </si>
  <si>
    <t>TOTALS</t>
  </si>
  <si>
    <t>Subtotal New York Principal Photography Days ONLY</t>
  </si>
  <si>
    <t>Total ALL Principal Photography Days</t>
  </si>
  <si>
    <t>Additional Photography Days</t>
  </si>
  <si>
    <t>Subtotal New York Additional Photography Days ONLY</t>
  </si>
  <si>
    <t>Total ALL Additional Photography Days</t>
  </si>
  <si>
    <t>#</t>
  </si>
  <si>
    <t>Cast and Crew</t>
  </si>
  <si>
    <t>Total</t>
  </si>
  <si>
    <t>*Note: This information should correspond with PROJECT SUMMARY, Sections 4-1 and 4-2</t>
  </si>
  <si>
    <t>Name</t>
  </si>
  <si>
    <t>Work State</t>
  </si>
  <si>
    <t>Res State</t>
  </si>
  <si>
    <t>ATL BTL POST EXTRA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</si>
  <si>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</si>
  <si>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</si>
  <si>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</si>
  <si>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</si>
  <si>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</si>
  <si>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</si>
  <si>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Useful Life (5)</t>
  </si>
  <si>
    <r>
      <rPr>
        <b/>
        <sz val="11"/>
        <color theme="1"/>
        <rFont val="Calibri"/>
        <family val="2"/>
        <scheme val="minor"/>
      </rPr>
      <t xml:space="preserve">5. Useful life </t>
    </r>
    <r>
      <rPr>
        <sz val="11"/>
        <color theme="1"/>
        <rFont val="Calibri"/>
        <family val="2"/>
        <scheme val="minor"/>
      </rPr>
      <t xml:space="preserve"> the period of time that the asset will be in service and used in production</t>
    </r>
  </si>
  <si>
    <t>Employer Contributn/PH&amp;W</t>
  </si>
  <si>
    <t>OUTSIDE NY EMPLOYEES:</t>
  </si>
  <si>
    <t>QUALIFIED NY EMPLOYEES:</t>
  </si>
  <si>
    <t>ALL NY EMPLOYEES:*</t>
  </si>
  <si>
    <t xml:space="preserve">Insert Rows as needed. </t>
  </si>
  <si>
    <t>List all assets over $5,000 that were not destroyed as of the end of post-production</t>
  </si>
  <si>
    <t>Company Name</t>
  </si>
  <si>
    <t>Email</t>
  </si>
  <si>
    <t>Phone Number</t>
  </si>
  <si>
    <t>Zip Code</t>
  </si>
  <si>
    <t>Services Provided</t>
  </si>
  <si>
    <t>Employment Report</t>
  </si>
  <si>
    <t>Workforce Utilization Report</t>
  </si>
  <si>
    <t>Hispanic/Latino</t>
  </si>
  <si>
    <t>Native American/Alaskan Native</t>
  </si>
  <si>
    <t># Employees</t>
  </si>
  <si>
    <t># Days</t>
  </si>
  <si>
    <t>NYS Grant/Economic Assistance</t>
  </si>
  <si>
    <t>Insurance Deductible</t>
  </si>
  <si>
    <t>Essential Elements Exams</t>
  </si>
  <si>
    <t>Payouts</t>
  </si>
  <si>
    <t>181-07</t>
  </si>
  <si>
    <t>Insurance Claim Payout</t>
  </si>
  <si>
    <t>NYS Distant Location only.</t>
  </si>
  <si>
    <t>Undisclosed</t>
  </si>
  <si>
    <t>X</t>
  </si>
  <si>
    <t xml:space="preserve">Diverse Vendor Report </t>
  </si>
  <si>
    <t>NYS Film Tax Credit Program</t>
  </si>
  <si>
    <t xml:space="preserve">PROJECT: </t>
  </si>
  <si>
    <t xml:space="preserve">DATE: </t>
  </si>
  <si>
    <t xml:space="preserve">APPLICANT: </t>
  </si>
  <si>
    <t xml:space="preserve">STUDIO (if applicable): </t>
  </si>
  <si>
    <t>ENTRY LEVEL</t>
  </si>
  <si>
    <t>MID LEVEL</t>
  </si>
  <si>
    <t>MANAGEMENT</t>
  </si>
  <si>
    <t>CAST</t>
  </si>
  <si>
    <t>EXTRAS</t>
  </si>
  <si>
    <t>Percentage</t>
  </si>
  <si>
    <t>Female</t>
  </si>
  <si>
    <t>Gender Diversity</t>
  </si>
  <si>
    <t>Male</t>
  </si>
  <si>
    <t>Hires</t>
  </si>
  <si>
    <t xml:space="preserve">Percentage </t>
  </si>
  <si>
    <t>Entry Level</t>
  </si>
  <si>
    <t>Other</t>
  </si>
  <si>
    <t>Mid-Level</t>
  </si>
  <si>
    <t>Management</t>
  </si>
  <si>
    <t>GENDER</t>
  </si>
  <si>
    <t>Cast</t>
  </si>
  <si>
    <t xml:space="preserve">Female </t>
  </si>
  <si>
    <t>RACE</t>
  </si>
  <si>
    <t>Asian/Pacific Islander</t>
  </si>
  <si>
    <t>Racial Diversity</t>
  </si>
  <si>
    <t>Black</t>
  </si>
  <si>
    <t>Caucasian/White</t>
  </si>
  <si>
    <t>Two or more</t>
  </si>
  <si>
    <t xml:space="preserve">TOTAL EMPLOYEES: </t>
  </si>
  <si>
    <t xml:space="preserve">Race/Ethnicity of Owner </t>
  </si>
  <si>
    <t>Gender of Owner</t>
  </si>
  <si>
    <t>GENDER IDENTITY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</si>
</sst>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F800]dddd\,\ mmmm\ dd\,\ yyyy"/>
    <numFmt numFmtId="166" formatCode="&quot;$&quot;#,##0.00"/>
    <numFmt numFmtId="167" formatCode="0%;\(0\)%"/>
    <numFmt numFmtId="168" formatCode="General_)"/>
    <numFmt numFmtId="169" formatCode="0.000"/>
    <numFmt numFmtId="170" formatCode="0\p\p\t;\(0\p\p\t\)"/>
    <numFmt numFmtId="171" formatCode="0.0\p\p\t;\(0.0\p\p\t\)\ "/>
    <numFmt numFmtId="172" formatCode="0\ \p\p\t;\(0\ \p\p\t\)"/>
    <numFmt numFmtId="173" formatCode="&quot;$&quot;#,##0_);\(&quot;$&quot;#,##0.0\)"/>
    <numFmt numFmtId="174" formatCode="#,##0.0_);[Red]\(#,##0.0\)"/>
    <numFmt numFmtId="175" formatCode="&quot;$&quot;#,##0.0_);[Red]\(&quot;$&quot;#,##0.0\)"/>
    <numFmt numFmtId="176" formatCode="0_)"/>
    <numFmt numFmtId="177" formatCode="0.00_)"/>
    <numFmt numFmtId="178" formatCode="0.0%;\(0.0%\)"/>
    <numFmt numFmtId="179" formatCode="#,##0.000_);\(#,##0.000\)"/>
    <numFmt numFmtId="180" formatCode="0.0%;\(0.0\)%"/>
    <numFmt numFmtId="181" formatCode="mmm\ dd"/>
    <numFmt numFmtId="182" formatCode="mmm\-d"/>
    <numFmt numFmtId="183" formatCode="_(* #,##0.0_);_(* \(#,##0.0\);_(* &quot;-&quot;??_);_(@_)"/>
    <numFmt numFmtId="184" formatCode="_(* #,##0_);_(* \(#,##0\);_(* &quot;-&quot;??_);_(@_)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name val="Helv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6"/>
      <color rgb="FF017D89"/>
      <name val="Arial"/>
      <family val="2"/>
    </font>
    <font>
      <b/>
      <sz val="14"/>
      <color rgb="FF017D89"/>
      <name val="Arial"/>
      <family val="2"/>
    </font>
    <font>
      <sz val="10"/>
      <color theme="0"/>
      <name val="Arial"/>
      <family val="2"/>
    </font>
    <font>
      <sz val="16"/>
      <color rgb="FF017D89"/>
      <name val="Calibri"/>
      <family val="2"/>
      <scheme val="minor"/>
    </font>
    <font>
      <b/>
      <sz val="16"/>
      <color rgb="FF017D8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22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23"/>
        <bgColor indexed="41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mediumGray">
        <fgColor indexed="43"/>
        <bgColor indexed="51"/>
      </patternFill>
    </fill>
    <fill>
      <patternFill patternType="gray0625">
        <fgColor indexed="22"/>
        <bgColor rgb="FFFF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7D89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0" fontId="7" fillId="0" borderId="0"/>
    <xf numFmtId="0" fontId="9" fillId="0" borderId="0"/>
    <xf numFmtId="0" fontId="22" fillId="0" borderId="0"/>
    <xf numFmtId="0" fontId="7" fillId="0" borderId="0"/>
    <xf numFmtId="0" fontId="6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31" fillId="0" borderId="0" applyFill="0" applyBorder="0" applyAlignment="0"/>
    <xf numFmtId="168" fontId="32" fillId="0" borderId="0" applyFill="0" applyBorder="0" applyAlignment="0"/>
    <xf numFmtId="169" fontId="32" fillId="0" borderId="0" applyFill="0" applyBorder="0" applyAlignment="0"/>
    <xf numFmtId="170" fontId="31" fillId="0" borderId="0" applyFill="0" applyBorder="0" applyAlignment="0"/>
    <xf numFmtId="171" fontId="31" fillId="0" borderId="0" applyFill="0" applyBorder="0" applyAlignment="0"/>
    <xf numFmtId="167" fontId="31" fillId="0" borderId="0" applyFill="0" applyBorder="0" applyAlignment="0"/>
    <xf numFmtId="172" fontId="31" fillId="0" borderId="0" applyFill="0" applyBorder="0" applyAlignment="0"/>
    <xf numFmtId="168" fontId="32" fillId="0" borderId="0" applyFill="0" applyBorder="0" applyAlignment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73" fontId="33" fillId="0" borderId="0"/>
    <xf numFmtId="167" fontId="31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2" fillId="0" borderId="0" applyFont="0" applyFill="0" applyBorder="0" applyAlignment="0" applyProtection="0"/>
    <xf numFmtId="175" fontId="35" fillId="0" borderId="0" applyFill="0" applyBorder="0" applyAlignment="0" applyProtection="0"/>
    <xf numFmtId="8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4" fontId="36" fillId="0" borderId="0" applyFill="0" applyBorder="0" applyAlignment="0"/>
    <xf numFmtId="176" fontId="31" fillId="0" borderId="20">
      <alignment vertical="center"/>
    </xf>
    <xf numFmtId="167" fontId="31" fillId="0" borderId="0" applyFill="0" applyBorder="0" applyAlignment="0"/>
    <xf numFmtId="168" fontId="32" fillId="0" borderId="0" applyFill="0" applyBorder="0" applyAlignment="0"/>
    <xf numFmtId="167" fontId="31" fillId="0" borderId="0" applyFill="0" applyBorder="0" applyAlignment="0"/>
    <xf numFmtId="172" fontId="31" fillId="0" borderId="0" applyFill="0" applyBorder="0" applyAlignment="0"/>
    <xf numFmtId="168" fontId="32" fillId="0" borderId="0" applyFill="0" applyBorder="0" applyAlignment="0"/>
    <xf numFmtId="38" fontId="10" fillId="22" borderId="0" applyNumberFormat="0" applyBorder="0" applyAlignment="0" applyProtection="0"/>
    <xf numFmtId="0" fontId="37" fillId="0" borderId="31" applyNumberFormat="0" applyAlignment="0" applyProtection="0">
      <alignment horizontal="left" vertical="center"/>
    </xf>
    <xf numFmtId="0" fontId="37" fillId="0" borderId="5">
      <alignment horizontal="left" vertical="center"/>
    </xf>
    <xf numFmtId="10" fontId="10" fillId="29" borderId="8" applyNumberFormat="0" applyBorder="0" applyAlignment="0" applyProtection="0"/>
    <xf numFmtId="167" fontId="31" fillId="0" borderId="0" applyFill="0" applyBorder="0" applyAlignment="0"/>
    <xf numFmtId="168" fontId="32" fillId="0" borderId="0" applyFill="0" applyBorder="0" applyAlignment="0"/>
    <xf numFmtId="167" fontId="31" fillId="0" borderId="0" applyFill="0" applyBorder="0" applyAlignment="0"/>
    <xf numFmtId="172" fontId="31" fillId="0" borderId="0" applyFill="0" applyBorder="0" applyAlignment="0"/>
    <xf numFmtId="168" fontId="32" fillId="0" borderId="0" applyFill="0" applyBorder="0" applyAlignment="0"/>
    <xf numFmtId="177" fontId="38" fillId="0" borderId="0"/>
    <xf numFmtId="0" fontId="6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6" fillId="0" borderId="0" applyNumberFormat="0" applyFill="0" applyBorder="0" applyAlignment="0" applyProtection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33" fillId="0" borderId="0">
      <alignment horizontal="left"/>
    </xf>
    <xf numFmtId="171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34" fillId="0" borderId="0" applyFont="0" applyFill="0" applyBorder="0" applyAlignment="0" applyProtection="0"/>
    <xf numFmtId="170" fontId="40" fillId="0" borderId="0"/>
    <xf numFmtId="171" fontId="40" fillId="0" borderId="0"/>
    <xf numFmtId="172" fontId="40" fillId="0" borderId="0"/>
    <xf numFmtId="167" fontId="31" fillId="0" borderId="0" applyFill="0" applyBorder="0" applyAlignment="0"/>
    <xf numFmtId="168" fontId="32" fillId="0" borderId="0" applyFill="0" applyBorder="0" applyAlignment="0"/>
    <xf numFmtId="167" fontId="31" fillId="0" borderId="0" applyFill="0" applyBorder="0" applyAlignment="0"/>
    <xf numFmtId="172" fontId="31" fillId="0" borderId="0" applyFill="0" applyBorder="0" applyAlignment="0"/>
    <xf numFmtId="168" fontId="32" fillId="0" borderId="0" applyFill="0" applyBorder="0" applyAlignment="0"/>
    <xf numFmtId="49" fontId="36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0" fontId="8" fillId="0" borderId="9">
      <alignment horizontal="center" wrapText="1"/>
    </xf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</cellStyleXfs>
  <cellXfs count="1003">
    <xf numFmtId="0" fontId="0" fillId="0" borderId="0" xfId="0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8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2" xfId="0" applyFill="1" applyBorder="1" applyAlignment="1">
      <alignment horizontal="left"/>
    </xf>
    <xf numFmtId="6" fontId="0" fillId="0" borderId="4" xfId="0" applyNumberForma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6" fontId="9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0" xfId="0" applyAlignment="1"/>
    <xf numFmtId="0" fontId="8" fillId="0" borderId="0" xfId="0" applyFont="1"/>
    <xf numFmtId="6" fontId="8" fillId="0" borderId="4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0" xfId="0" applyFill="1"/>
    <xf numFmtId="0" fontId="9" fillId="0" borderId="6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164" fontId="9" fillId="0" borderId="5" xfId="0" applyNumberFormat="1" applyFont="1" applyFill="1" applyBorder="1"/>
    <xf numFmtId="6" fontId="8" fillId="0" borderId="6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0" xfId="0" applyFill="1" applyBorder="1"/>
    <xf numFmtId="6" fontId="9" fillId="0" borderId="2" xfId="0" applyNumberFormat="1" applyFont="1" applyBorder="1" applyAlignment="1">
      <alignment horizontal="left"/>
    </xf>
    <xf numFmtId="0" fontId="11" fillId="0" borderId="0" xfId="0" applyFont="1" applyAlignment="1"/>
    <xf numFmtId="0" fontId="8" fillId="4" borderId="11" xfId="0" applyFont="1" applyFill="1" applyBorder="1" applyAlignment="1">
      <alignment horizontal="center"/>
    </xf>
    <xf numFmtId="164" fontId="9" fillId="2" borderId="8" xfId="0" applyNumberFormat="1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14" fontId="9" fillId="0" borderId="0" xfId="0" applyNumberFormat="1" applyFont="1" applyFill="1" applyBorder="1" applyAlignment="1">
      <alignment wrapText="1"/>
    </xf>
    <xf numFmtId="6" fontId="9" fillId="0" borderId="8" xfId="0" applyNumberFormat="1" applyFont="1" applyBorder="1"/>
    <xf numFmtId="6" fontId="8" fillId="0" borderId="4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4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164" fontId="9" fillId="0" borderId="8" xfId="0" applyNumberFormat="1" applyFont="1" applyBorder="1" applyProtection="1">
      <protection locked="0"/>
    </xf>
    <xf numFmtId="164" fontId="9" fillId="0" borderId="12" xfId="0" applyNumberFormat="1" applyFont="1" applyBorder="1" applyProtection="1">
      <protection locked="0"/>
    </xf>
    <xf numFmtId="164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6" borderId="5" xfId="0" applyFill="1" applyBorder="1"/>
    <xf numFmtId="0" fontId="0" fillId="8" borderId="9" xfId="0" applyFill="1" applyBorder="1"/>
    <xf numFmtId="0" fontId="8" fillId="8" borderId="5" xfId="0" applyFont="1" applyFill="1" applyBorder="1"/>
    <xf numFmtId="0" fontId="0" fillId="8" borderId="5" xfId="0" applyFill="1" applyBorder="1"/>
    <xf numFmtId="0" fontId="8" fillId="8" borderId="4" xfId="0" applyFont="1" applyFill="1" applyBorder="1"/>
    <xf numFmtId="0" fontId="0" fillId="8" borderId="13" xfId="0" applyFill="1" applyBorder="1"/>
    <xf numFmtId="164" fontId="0" fillId="8" borderId="11" xfId="0" applyNumberFormat="1" applyFill="1" applyBorder="1"/>
    <xf numFmtId="164" fontId="0" fillId="8" borderId="8" xfId="0" applyNumberFormat="1" applyFill="1" applyBorder="1"/>
    <xf numFmtId="0" fontId="8" fillId="8" borderId="9" xfId="0" applyFont="1" applyFill="1" applyBorder="1"/>
    <xf numFmtId="0" fontId="8" fillId="8" borderId="25" xfId="0" applyFont="1" applyFill="1" applyBorder="1"/>
    <xf numFmtId="164" fontId="9" fillId="0" borderId="11" xfId="0" applyNumberFormat="1" applyFont="1" applyBorder="1" applyAlignment="1" applyProtection="1">
      <alignment horizontal="right"/>
      <protection locked="0"/>
    </xf>
    <xf numFmtId="164" fontId="9" fillId="3" borderId="12" xfId="0" applyNumberFormat="1" applyFont="1" applyFill="1" applyBorder="1" applyProtection="1">
      <protection locked="0"/>
    </xf>
    <xf numFmtId="164" fontId="9" fillId="3" borderId="9" xfId="0" applyNumberFormat="1" applyFont="1" applyFill="1" applyBorder="1" applyProtection="1">
      <protection locked="0"/>
    </xf>
    <xf numFmtId="164" fontId="9" fillId="0" borderId="5" xfId="0" applyNumberFormat="1" applyFont="1" applyFill="1" applyBorder="1" applyProtection="1">
      <protection locked="0"/>
    </xf>
    <xf numFmtId="164" fontId="9" fillId="3" borderId="8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164" fontId="9" fillId="0" borderId="8" xfId="0" applyNumberFormat="1" applyFont="1" applyFill="1" applyBorder="1" applyProtection="1">
      <protection locked="0"/>
    </xf>
    <xf numFmtId="14" fontId="9" fillId="5" borderId="26" xfId="0" applyNumberFormat="1" applyFont="1" applyFill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horizontal="left"/>
    </xf>
    <xf numFmtId="0" fontId="9" fillId="0" borderId="8" xfId="0" applyFont="1" applyBorder="1" applyProtection="1"/>
    <xf numFmtId="164" fontId="9" fillId="0" borderId="8" xfId="0" applyNumberFormat="1" applyFont="1" applyBorder="1" applyProtection="1"/>
    <xf numFmtId="164" fontId="9" fillId="2" borderId="8" xfId="0" applyNumberFormat="1" applyFont="1" applyFill="1" applyBorder="1" applyAlignment="1" applyProtection="1">
      <alignment horizontal="right"/>
    </xf>
    <xf numFmtId="0" fontId="9" fillId="0" borderId="5" xfId="0" applyFont="1" applyBorder="1" applyProtection="1"/>
    <xf numFmtId="0" fontId="9" fillId="2" borderId="24" xfId="0" applyFont="1" applyFill="1" applyBorder="1" applyAlignment="1" applyProtection="1">
      <alignment horizontal="left"/>
    </xf>
    <xf numFmtId="164" fontId="8" fillId="5" borderId="24" xfId="0" applyNumberFormat="1" applyFont="1" applyFill="1" applyBorder="1" applyProtection="1"/>
    <xf numFmtId="164" fontId="8" fillId="2" borderId="24" xfId="0" applyNumberFormat="1" applyFont="1" applyFill="1" applyBorder="1" applyAlignment="1" applyProtection="1">
      <alignment horizontal="right"/>
    </xf>
    <xf numFmtId="164" fontId="8" fillId="2" borderId="24" xfId="0" applyNumberFormat="1" applyFont="1" applyFill="1" applyBorder="1" applyProtection="1"/>
    <xf numFmtId="0" fontId="8" fillId="0" borderId="23" xfId="0" applyFont="1" applyBorder="1" applyAlignment="1" applyProtection="1">
      <alignment horizontal="left"/>
    </xf>
    <xf numFmtId="164" fontId="14" fillId="0" borderId="0" xfId="0" applyNumberFormat="1" applyFont="1" applyAlignment="1" applyProtection="1">
      <alignment horizontal="center" vertical="top"/>
    </xf>
    <xf numFmtId="0" fontId="9" fillId="0" borderId="14" xfId="0" applyFont="1" applyBorder="1" applyAlignment="1" applyProtection="1">
      <alignment horizontal="left"/>
    </xf>
    <xf numFmtId="0" fontId="14" fillId="0" borderId="23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left"/>
    </xf>
    <xf numFmtId="0" fontId="8" fillId="0" borderId="23" xfId="0" applyFont="1" applyBorder="1" applyProtection="1"/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Protection="1"/>
    <xf numFmtId="164" fontId="8" fillId="0" borderId="8" xfId="0" applyNumberFormat="1" applyFont="1" applyBorder="1" applyProtection="1"/>
    <xf numFmtId="164" fontId="8" fillId="2" borderId="8" xfId="0" applyNumberFormat="1" applyFont="1" applyFill="1" applyBorder="1" applyProtection="1"/>
    <xf numFmtId="164" fontId="8" fillId="2" borderId="15" xfId="0" applyNumberFormat="1" applyFont="1" applyFill="1" applyBorder="1" applyProtection="1"/>
    <xf numFmtId="0" fontId="0" fillId="0" borderId="5" xfId="0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 wrapText="1"/>
      <protection locked="0"/>
    </xf>
    <xf numFmtId="6" fontId="8" fillId="0" borderId="5" xfId="0" applyNumberFormat="1" applyFont="1" applyBorder="1" applyAlignment="1" applyProtection="1">
      <alignment horizontal="left" wrapText="1"/>
      <protection locked="0"/>
    </xf>
    <xf numFmtId="6" fontId="0" fillId="0" borderId="5" xfId="0" applyNumberFormat="1" applyBorder="1" applyAlignment="1" applyProtection="1">
      <alignment horizontal="left" wrapText="1"/>
      <protection locked="0"/>
    </xf>
    <xf numFmtId="0" fontId="8" fillId="0" borderId="5" xfId="0" applyNumberFormat="1" applyFont="1" applyBorder="1" applyAlignment="1" applyProtection="1">
      <alignment horizontal="left" wrapText="1"/>
      <protection locked="0"/>
    </xf>
    <xf numFmtId="0" fontId="9" fillId="0" borderId="5" xfId="0" applyNumberFormat="1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6" fontId="9" fillId="0" borderId="5" xfId="0" applyNumberFormat="1" applyFont="1" applyBorder="1" applyAlignment="1" applyProtection="1">
      <alignment horizontal="left" wrapText="1"/>
      <protection locked="0"/>
    </xf>
    <xf numFmtId="6" fontId="8" fillId="0" borderId="7" xfId="0" applyNumberFormat="1" applyFont="1" applyBorder="1" applyAlignment="1" applyProtection="1">
      <alignment horizontal="left" wrapText="1"/>
      <protection locked="0"/>
    </xf>
    <xf numFmtId="6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6" fontId="8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8" fillId="12" borderId="17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6" fillId="13" borderId="8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left"/>
    </xf>
    <xf numFmtId="164" fontId="9" fillId="0" borderId="5" xfId="0" applyNumberFormat="1" applyFont="1" applyBorder="1"/>
    <xf numFmtId="0" fontId="9" fillId="0" borderId="11" xfId="0" applyFont="1" applyBorder="1" applyAlignment="1">
      <alignment horizontal="left"/>
    </xf>
    <xf numFmtId="0" fontId="9" fillId="15" borderId="8" xfId="0" applyFont="1" applyFill="1" applyBorder="1" applyAlignment="1">
      <alignment horizontal="left"/>
    </xf>
    <xf numFmtId="0" fontId="9" fillId="15" borderId="8" xfId="0" applyFont="1" applyFill="1" applyBorder="1"/>
    <xf numFmtId="0" fontId="0" fillId="15" borderId="8" xfId="0" applyFill="1" applyBorder="1" applyAlignment="1">
      <alignment horizontal="left"/>
    </xf>
    <xf numFmtId="164" fontId="9" fillId="0" borderId="3" xfId="0" applyNumberFormat="1" applyFont="1" applyFill="1" applyBorder="1" applyProtection="1">
      <protection locked="0"/>
    </xf>
    <xf numFmtId="164" fontId="9" fillId="3" borderId="3" xfId="0" applyNumberFormat="1" applyFont="1" applyFill="1" applyBorder="1" applyProtection="1">
      <protection locked="0"/>
    </xf>
    <xf numFmtId="0" fontId="8" fillId="0" borderId="1" xfId="0" applyFont="1" applyBorder="1"/>
    <xf numFmtId="0" fontId="0" fillId="0" borderId="9" xfId="0" applyBorder="1" applyAlignment="1" applyProtection="1">
      <alignment horizontal="left" wrapText="1"/>
      <protection locked="0"/>
    </xf>
    <xf numFmtId="0" fontId="0" fillId="15" borderId="8" xfId="0" applyNumberFormat="1" applyFill="1" applyBorder="1" applyAlignment="1">
      <alignment horizontal="left"/>
    </xf>
    <xf numFmtId="0" fontId="9" fillId="15" borderId="8" xfId="0" applyNumberFormat="1" applyFont="1" applyFill="1" applyBorder="1" applyAlignment="1">
      <alignment horizontal="left"/>
    </xf>
    <xf numFmtId="0" fontId="9" fillId="15" borderId="8" xfId="0" applyNumberFormat="1" applyFont="1" applyFill="1" applyBorder="1"/>
    <xf numFmtId="6" fontId="9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6" fontId="9" fillId="15" borderId="8" xfId="0" applyNumberFormat="1" applyFont="1" applyFill="1" applyBorder="1"/>
    <xf numFmtId="0" fontId="0" fillId="15" borderId="1" xfId="0" applyFill="1" applyBorder="1" applyAlignment="1">
      <alignment horizontal="left"/>
    </xf>
    <xf numFmtId="6" fontId="9" fillId="15" borderId="1" xfId="0" applyNumberFormat="1" applyFont="1" applyFill="1" applyBorder="1" applyAlignment="1">
      <alignment horizontal="left"/>
    </xf>
    <xf numFmtId="0" fontId="8" fillId="0" borderId="0" xfId="0" applyFont="1" applyBorder="1"/>
    <xf numFmtId="0" fontId="9" fillId="15" borderId="2" xfId="0" applyFont="1" applyFill="1" applyBorder="1" applyAlignment="1">
      <alignment horizontal="left"/>
    </xf>
    <xf numFmtId="0" fontId="9" fillId="15" borderId="4" xfId="0" applyFont="1" applyFill="1" applyBorder="1" applyAlignment="1">
      <alignment horizontal="left"/>
    </xf>
    <xf numFmtId="6" fontId="9" fillId="15" borderId="4" xfId="0" applyNumberFormat="1" applyFont="1" applyFill="1" applyBorder="1" applyAlignment="1">
      <alignment horizontal="left"/>
    </xf>
    <xf numFmtId="6" fontId="9" fillId="15" borderId="6" xfId="0" applyNumberFormat="1" applyFont="1" applyFill="1" applyBorder="1" applyAlignment="1">
      <alignment horizontal="left"/>
    </xf>
    <xf numFmtId="6" fontId="9" fillId="15" borderId="10" xfId="0" applyNumberFormat="1" applyFont="1" applyFill="1" applyBorder="1" applyAlignment="1">
      <alignment horizontal="left"/>
    </xf>
    <xf numFmtId="0" fontId="9" fillId="15" borderId="3" xfId="0" applyFont="1" applyFill="1" applyBorder="1" applyAlignment="1">
      <alignment horizontal="left"/>
    </xf>
    <xf numFmtId="0" fontId="9" fillId="15" borderId="10" xfId="0" applyNumberFormat="1" applyFont="1" applyFill="1" applyBorder="1" applyAlignment="1">
      <alignment horizontal="left"/>
    </xf>
    <xf numFmtId="0" fontId="9" fillId="0" borderId="6" xfId="0" applyFont="1" applyBorder="1" applyAlignment="1" applyProtection="1">
      <alignment horizontal="left"/>
    </xf>
    <xf numFmtId="0" fontId="8" fillId="0" borderId="3" xfId="0" applyFont="1" applyBorder="1" applyProtection="1"/>
    <xf numFmtId="164" fontId="8" fillId="0" borderId="3" xfId="0" applyNumberFormat="1" applyFont="1" applyBorder="1" applyProtection="1"/>
    <xf numFmtId="0" fontId="8" fillId="0" borderId="15" xfId="0" applyFont="1" applyBorder="1" applyProtection="1"/>
    <xf numFmtId="164" fontId="8" fillId="0" borderId="15" xfId="0" applyNumberFormat="1" applyFont="1" applyBorder="1" applyProtection="1"/>
    <xf numFmtId="0" fontId="9" fillId="2" borderId="22" xfId="0" applyFont="1" applyFill="1" applyBorder="1" applyAlignment="1" applyProtection="1">
      <alignment horizontal="left"/>
    </xf>
    <xf numFmtId="0" fontId="8" fillId="2" borderId="24" xfId="0" applyFont="1" applyFill="1" applyBorder="1" applyProtection="1"/>
    <xf numFmtId="164" fontId="8" fillId="9" borderId="24" xfId="0" applyNumberFormat="1" applyFont="1" applyFill="1" applyBorder="1" applyProtection="1"/>
    <xf numFmtId="0" fontId="0" fillId="15" borderId="4" xfId="0" applyNumberFormat="1" applyFill="1" applyBorder="1" applyAlignment="1">
      <alignment horizontal="left"/>
    </xf>
    <xf numFmtId="164" fontId="9" fillId="2" borderId="13" xfId="0" applyNumberFormat="1" applyFont="1" applyFill="1" applyBorder="1"/>
    <xf numFmtId="0" fontId="9" fillId="15" borderId="11" xfId="0" applyNumberFormat="1" applyFont="1" applyFill="1" applyBorder="1" applyAlignment="1">
      <alignment horizontal="left"/>
    </xf>
    <xf numFmtId="164" fontId="9" fillId="0" borderId="11" xfId="0" applyNumberFormat="1" applyFont="1" applyFill="1" applyBorder="1" applyProtection="1">
      <protection locked="0"/>
    </xf>
    <xf numFmtId="164" fontId="9" fillId="3" borderId="11" xfId="0" applyNumberFormat="1" applyFont="1" applyFill="1" applyBorder="1" applyProtection="1">
      <protection locked="0"/>
    </xf>
    <xf numFmtId="164" fontId="9" fillId="2" borderId="15" xfId="0" applyNumberFormat="1" applyFont="1" applyFill="1" applyBorder="1"/>
    <xf numFmtId="164" fontId="9" fillId="2" borderId="11" xfId="0" applyNumberFormat="1" applyFont="1" applyFill="1" applyBorder="1"/>
    <xf numFmtId="164" fontId="8" fillId="2" borderId="21" xfId="0" applyNumberFormat="1" applyFont="1" applyFill="1" applyBorder="1"/>
    <xf numFmtId="0" fontId="8" fillId="0" borderId="5" xfId="0" applyFont="1" applyFill="1" applyBorder="1" applyProtection="1"/>
    <xf numFmtId="0" fontId="9" fillId="0" borderId="11" xfId="0" applyFont="1" applyBorder="1" applyProtection="1"/>
    <xf numFmtId="0" fontId="0" fillId="0" borderId="5" xfId="0" applyBorder="1" applyAlignment="1" applyProtection="1"/>
    <xf numFmtId="0" fontId="9" fillId="0" borderId="8" xfId="0" applyFont="1" applyFill="1" applyBorder="1" applyProtection="1"/>
    <xf numFmtId="0" fontId="9" fillId="15" borderId="8" xfId="0" applyFont="1" applyFill="1" applyBorder="1" applyProtection="1"/>
    <xf numFmtId="0" fontId="0" fillId="0" borderId="8" xfId="0" applyBorder="1" applyAlignment="1" applyProtection="1"/>
    <xf numFmtId="0" fontId="0" fillId="15" borderId="10" xfId="0" applyFill="1" applyBorder="1" applyAlignment="1" applyProtection="1"/>
    <xf numFmtId="0" fontId="0" fillId="15" borderId="8" xfId="0" applyFill="1" applyBorder="1" applyAlignment="1" applyProtection="1"/>
    <xf numFmtId="0" fontId="0" fillId="0" borderId="7" xfId="0" applyBorder="1" applyAlignment="1" applyProtection="1"/>
    <xf numFmtId="0" fontId="8" fillId="0" borderId="5" xfId="0" applyFont="1" applyBorder="1" applyAlignment="1" applyProtection="1"/>
    <xf numFmtId="0" fontId="0" fillId="15" borderId="10" xfId="0" applyFill="1" applyBorder="1" applyProtection="1"/>
    <xf numFmtId="0" fontId="0" fillId="0" borderId="8" xfId="0" applyFill="1" applyBorder="1" applyProtection="1"/>
    <xf numFmtId="0" fontId="0" fillId="0" borderId="7" xfId="0" applyBorder="1" applyProtection="1"/>
    <xf numFmtId="0" fontId="8" fillId="0" borderId="5" xfId="0" applyFont="1" applyBorder="1" applyProtection="1"/>
    <xf numFmtId="0" fontId="0" fillId="0" borderId="8" xfId="0" applyBorder="1" applyProtection="1"/>
    <xf numFmtId="0" fontId="0" fillId="15" borderId="8" xfId="0" applyFill="1" applyBorder="1" applyProtection="1"/>
    <xf numFmtId="0" fontId="0" fillId="0" borderId="0" xfId="0" applyBorder="1" applyProtection="1"/>
    <xf numFmtId="0" fontId="0" fillId="0" borderId="5" xfId="0" applyFill="1" applyBorder="1" applyProtection="1"/>
    <xf numFmtId="0" fontId="8" fillId="0" borderId="9" xfId="0" applyFont="1" applyFill="1" applyBorder="1" applyAlignment="1" applyProtection="1"/>
    <xf numFmtId="0" fontId="9" fillId="15" borderId="8" xfId="0" applyFont="1" applyFill="1" applyBorder="1" applyAlignment="1" applyProtection="1"/>
    <xf numFmtId="0" fontId="9" fillId="15" borderId="8" xfId="0" applyFont="1" applyFill="1" applyBorder="1" applyAlignment="1" applyProtection="1">
      <alignment horizontal="left" vertical="center" wrapText="1"/>
    </xf>
    <xf numFmtId="0" fontId="9" fillId="15" borderId="8" xfId="0" applyFont="1" applyFill="1" applyBorder="1" applyAlignment="1" applyProtection="1">
      <alignment wrapText="1"/>
    </xf>
    <xf numFmtId="0" fontId="0" fillId="15" borderId="8" xfId="0" applyFill="1" applyBorder="1" applyAlignment="1" applyProtection="1">
      <alignment wrapText="1"/>
    </xf>
    <xf numFmtId="0" fontId="0" fillId="15" borderId="8" xfId="0" applyFill="1" applyBorder="1" applyAlignment="1" applyProtection="1">
      <alignment vertical="center" wrapText="1"/>
    </xf>
    <xf numFmtId="0" fontId="9" fillId="15" borderId="8" xfId="0" applyFont="1" applyFill="1" applyBorder="1" applyAlignment="1" applyProtection="1">
      <alignment vertical="distributed" wrapText="1"/>
    </xf>
    <xf numFmtId="0" fontId="0" fillId="15" borderId="8" xfId="0" applyFill="1" applyBorder="1" applyAlignment="1" applyProtection="1">
      <alignment vertical="distributed" wrapText="1"/>
    </xf>
    <xf numFmtId="6" fontId="0" fillId="15" borderId="8" xfId="0" applyNumberFormat="1" applyFill="1" applyBorder="1" applyProtection="1"/>
    <xf numFmtId="0" fontId="0" fillId="0" borderId="5" xfId="0" applyBorder="1" applyProtection="1"/>
    <xf numFmtId="0" fontId="8" fillId="0" borderId="9" xfId="0" applyFont="1" applyBorder="1" applyProtection="1"/>
    <xf numFmtId="0" fontId="0" fillId="15" borderId="8" xfId="0" applyNumberFormat="1" applyFill="1" applyBorder="1" applyProtection="1"/>
    <xf numFmtId="0" fontId="9" fillId="15" borderId="8" xfId="0" applyNumberFormat="1" applyFont="1" applyFill="1" applyBorder="1" applyProtection="1"/>
    <xf numFmtId="0" fontId="8" fillId="15" borderId="5" xfId="0" applyNumberFormat="1" applyFont="1" applyFill="1" applyBorder="1" applyProtection="1"/>
    <xf numFmtId="0" fontId="9" fillId="15" borderId="8" xfId="0" applyFont="1" applyFill="1" applyBorder="1" applyAlignment="1" applyProtection="1">
      <alignment vertical="distributed"/>
    </xf>
    <xf numFmtId="0" fontId="0" fillId="0" borderId="5" xfId="0" applyNumberFormat="1" applyFill="1" applyBorder="1" applyProtection="1"/>
    <xf numFmtId="0" fontId="8" fillId="0" borderId="5" xfId="0" applyNumberFormat="1" applyFont="1" applyBorder="1" applyProtection="1"/>
    <xf numFmtId="0" fontId="0" fillId="0" borderId="5" xfId="0" applyNumberFormat="1" applyBorder="1" applyProtection="1"/>
    <xf numFmtId="0" fontId="0" fillId="17" borderId="4" xfId="0" applyNumberFormat="1" applyFill="1" applyBorder="1" applyProtection="1"/>
    <xf numFmtId="0" fontId="0" fillId="0" borderId="4" xfId="0" applyNumberFormat="1" applyFill="1" applyBorder="1" applyProtection="1"/>
    <xf numFmtId="0" fontId="0" fillId="15" borderId="4" xfId="0" applyNumberFormat="1" applyFill="1" applyBorder="1" applyProtection="1"/>
    <xf numFmtId="0" fontId="18" fillId="0" borderId="4" xfId="0" applyNumberFormat="1" applyFont="1" applyFill="1" applyBorder="1" applyProtection="1"/>
    <xf numFmtId="0" fontId="9" fillId="17" borderId="4" xfId="0" applyNumberFormat="1" applyFont="1" applyFill="1" applyBorder="1" applyProtection="1"/>
    <xf numFmtId="0" fontId="0" fillId="17" borderId="4" xfId="0" applyNumberFormat="1" applyFont="1" applyFill="1" applyBorder="1" applyProtection="1"/>
    <xf numFmtId="0" fontId="9" fillId="17" borderId="4" xfId="0" applyNumberFormat="1" applyFont="1" applyFill="1" applyBorder="1" applyAlignment="1" applyProtection="1">
      <alignment horizontal="left"/>
    </xf>
    <xf numFmtId="0" fontId="9" fillId="15" borderId="4" xfId="0" applyNumberFormat="1" applyFont="1" applyFill="1" applyBorder="1" applyAlignment="1" applyProtection="1">
      <alignment horizontal="left"/>
    </xf>
    <xf numFmtId="0" fontId="9" fillId="0" borderId="5" xfId="0" applyNumberFormat="1" applyFont="1" applyBorder="1" applyProtection="1"/>
    <xf numFmtId="0" fontId="9" fillId="15" borderId="8" xfId="0" applyNumberFormat="1" applyFont="1" applyFill="1" applyBorder="1" applyAlignment="1" applyProtection="1">
      <alignment horizontal="left"/>
    </xf>
    <xf numFmtId="0" fontId="9" fillId="15" borderId="5" xfId="0" applyNumberFormat="1" applyFont="1" applyFill="1" applyBorder="1" applyProtection="1"/>
    <xf numFmtId="6" fontId="9" fillId="15" borderId="8" xfId="0" applyNumberFormat="1" applyFont="1" applyFill="1" applyBorder="1" applyProtection="1"/>
    <xf numFmtId="0" fontId="9" fillId="0" borderId="5" xfId="0" applyNumberFormat="1" applyFont="1" applyBorder="1" applyAlignment="1" applyProtection="1">
      <alignment horizontal="left"/>
    </xf>
    <xf numFmtId="0" fontId="9" fillId="15" borderId="10" xfId="0" applyFont="1" applyFill="1" applyBorder="1" applyProtection="1"/>
    <xf numFmtId="0" fontId="0" fillId="15" borderId="9" xfId="0" applyFill="1" applyBorder="1" applyProtection="1"/>
    <xf numFmtId="6" fontId="8" fillId="0" borderId="5" xfId="0" applyNumberFormat="1" applyFont="1" applyBorder="1" applyProtection="1"/>
    <xf numFmtId="6" fontId="9" fillId="15" borderId="8" xfId="0" applyNumberFormat="1" applyFont="1" applyFill="1" applyBorder="1" applyAlignment="1" applyProtection="1">
      <alignment horizontal="left"/>
    </xf>
    <xf numFmtId="6" fontId="0" fillId="15" borderId="10" xfId="0" applyNumberFormat="1" applyFill="1" applyBorder="1" applyProtection="1"/>
    <xf numFmtId="0" fontId="0" fillId="15" borderId="8" xfId="0" applyNumberFormat="1" applyFill="1" applyBorder="1" applyAlignment="1" applyProtection="1">
      <alignment horizontal="left"/>
    </xf>
    <xf numFmtId="0" fontId="8" fillId="15" borderId="5" xfId="0" applyFont="1" applyFill="1" applyBorder="1" applyProtection="1"/>
    <xf numFmtId="0" fontId="8" fillId="0" borderId="7" xfId="0" applyFont="1" applyBorder="1" applyProtection="1"/>
    <xf numFmtId="6" fontId="8" fillId="15" borderId="5" xfId="0" applyNumberFormat="1" applyFont="1" applyFill="1" applyBorder="1" applyProtection="1"/>
    <xf numFmtId="0" fontId="0" fillId="0" borderId="0" xfId="0" applyFill="1" applyBorder="1" applyProtection="1"/>
    <xf numFmtId="6" fontId="8" fillId="0" borderId="7" xfId="0" applyNumberFormat="1" applyFont="1" applyBorder="1" applyAlignment="1" applyProtection="1">
      <alignment horizontal="left"/>
    </xf>
    <xf numFmtId="0" fontId="0" fillId="15" borderId="3" xfId="0" applyNumberFormat="1" applyFill="1" applyBorder="1" applyProtection="1"/>
    <xf numFmtId="0" fontId="0" fillId="15" borderId="3" xfId="0" applyFill="1" applyBorder="1" applyProtection="1"/>
    <xf numFmtId="0" fontId="0" fillId="15" borderId="1" xfId="0" applyFont="1" applyFill="1" applyBorder="1" applyProtection="1"/>
    <xf numFmtId="0" fontId="17" fillId="15" borderId="8" xfId="0" applyNumberFormat="1" applyFont="1" applyFill="1" applyBorder="1" applyAlignment="1" applyProtection="1">
      <alignment horizontal="left"/>
    </xf>
    <xf numFmtId="0" fontId="0" fillId="15" borderId="8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17" fillId="17" borderId="8" xfId="0" applyNumberFormat="1" applyFont="1" applyFill="1" applyBorder="1" applyAlignment="1" applyProtection="1">
      <alignment horizontal="left"/>
    </xf>
    <xf numFmtId="0" fontId="0" fillId="0" borderId="7" xfId="0" applyFill="1" applyBorder="1" applyProtection="1"/>
    <xf numFmtId="0" fontId="8" fillId="0" borderId="9" xfId="0" applyFont="1" applyBorder="1" applyAlignment="1" applyProtection="1">
      <alignment horizontal="left"/>
    </xf>
    <xf numFmtId="0" fontId="8" fillId="0" borderId="5" xfId="0" applyNumberFormat="1" applyFont="1" applyFill="1" applyBorder="1" applyAlignment="1" applyProtection="1"/>
    <xf numFmtId="0" fontId="0" fillId="15" borderId="8" xfId="0" applyNumberFormat="1" applyFill="1" applyBorder="1" applyAlignment="1" applyProtection="1"/>
    <xf numFmtId="0" fontId="9" fillId="15" borderId="8" xfId="0" applyNumberFormat="1" applyFont="1" applyFill="1" applyBorder="1" applyAlignment="1" applyProtection="1"/>
    <xf numFmtId="0" fontId="0" fillId="15" borderId="5" xfId="0" applyFill="1" applyBorder="1" applyProtection="1"/>
    <xf numFmtId="0" fontId="0" fillId="0" borderId="0" xfId="0" applyNumberFormat="1" applyBorder="1" applyAlignment="1" applyProtection="1"/>
    <xf numFmtId="0" fontId="8" fillId="0" borderId="5" xfId="0" applyNumberFormat="1" applyFont="1" applyBorder="1" applyAlignment="1" applyProtection="1"/>
    <xf numFmtId="0" fontId="8" fillId="0" borderId="8" xfId="0" applyNumberFormat="1" applyFont="1" applyFill="1" applyBorder="1" applyAlignment="1" applyProtection="1"/>
    <xf numFmtId="0" fontId="11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14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15" borderId="8" xfId="0" applyNumberFormat="1" applyFill="1" applyBorder="1" applyProtection="1">
      <protection locked="0"/>
    </xf>
    <xf numFmtId="0" fontId="9" fillId="15" borderId="5" xfId="0" applyNumberFormat="1" applyFont="1" applyFill="1" applyBorder="1" applyProtection="1">
      <protection locked="0"/>
    </xf>
    <xf numFmtId="0" fontId="9" fillId="15" borderId="9" xfId="0" applyFont="1" applyFill="1" applyBorder="1" applyProtection="1">
      <protection locked="0"/>
    </xf>
    <xf numFmtId="0" fontId="14" fillId="0" borderId="36" xfId="0" applyFont="1" applyBorder="1" applyAlignment="1" applyProtection="1">
      <alignment horizontal="center"/>
    </xf>
    <xf numFmtId="0" fontId="0" fillId="0" borderId="0" xfId="0" applyBorder="1" applyAlignment="1"/>
    <xf numFmtId="0" fontId="8" fillId="0" borderId="5" xfId="0" applyFont="1" applyBorder="1" applyAlignment="1" applyProtection="1">
      <protection locked="0"/>
    </xf>
    <xf numFmtId="6" fontId="0" fillId="15" borderId="8" xfId="0" applyNumberFormat="1" applyFill="1" applyBorder="1"/>
    <xf numFmtId="0" fontId="8" fillId="0" borderId="9" xfId="0" applyFont="1" applyBorder="1" applyAlignment="1" applyProtection="1">
      <protection locked="0"/>
    </xf>
    <xf numFmtId="0" fontId="8" fillId="0" borderId="12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164" fontId="8" fillId="16" borderId="24" xfId="0" applyNumberFormat="1" applyFont="1" applyFill="1" applyBorder="1" applyProtection="1"/>
    <xf numFmtId="164" fontId="9" fillId="18" borderId="8" xfId="0" applyNumberFormat="1" applyFont="1" applyFill="1" applyBorder="1" applyProtection="1"/>
    <xf numFmtId="164" fontId="8" fillId="5" borderId="36" xfId="0" applyNumberFormat="1" applyFont="1" applyFill="1" applyBorder="1" applyProtection="1"/>
    <xf numFmtId="164" fontId="8" fillId="18" borderId="8" xfId="0" applyNumberFormat="1" applyFont="1" applyFill="1" applyBorder="1" applyProtection="1"/>
    <xf numFmtId="164" fontId="8" fillId="18" borderId="3" xfId="0" applyNumberFormat="1" applyFont="1" applyFill="1" applyBorder="1" applyProtection="1"/>
    <xf numFmtId="0" fontId="0" fillId="0" borderId="0" xfId="0" applyBorder="1" applyAlignment="1" applyProtection="1">
      <protection locked="0"/>
    </xf>
    <xf numFmtId="0" fontId="9" fillId="0" borderId="3" xfId="0" applyFont="1" applyBorder="1" applyAlignment="1">
      <alignment horizontal="left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15" borderId="0" xfId="0" applyFont="1" applyFill="1" applyBorder="1" applyProtection="1"/>
    <xf numFmtId="0" fontId="0" fillId="0" borderId="4" xfId="0" applyFill="1" applyBorder="1"/>
    <xf numFmtId="6" fontId="8" fillId="0" borderId="2" xfId="0" applyNumberFormat="1" applyFont="1" applyBorder="1" applyAlignment="1" applyProtection="1">
      <alignment horizontal="left"/>
    </xf>
    <xf numFmtId="6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64" fontId="14" fillId="0" borderId="40" xfId="0" applyNumberFormat="1" applyFont="1" applyBorder="1" applyAlignment="1" applyProtection="1">
      <alignment horizontal="center" vertical="top"/>
    </xf>
    <xf numFmtId="164" fontId="14" fillId="0" borderId="41" xfId="0" applyNumberFormat="1" applyFont="1" applyBorder="1" applyAlignment="1" applyProtection="1">
      <alignment horizontal="center" vertical="top"/>
    </xf>
    <xf numFmtId="0" fontId="9" fillId="2" borderId="36" xfId="0" applyFont="1" applyFill="1" applyBorder="1" applyAlignment="1" applyProtection="1">
      <alignment horizontal="left"/>
    </xf>
    <xf numFmtId="0" fontId="8" fillId="2" borderId="36" xfId="0" applyFont="1" applyFill="1" applyBorder="1" applyProtection="1"/>
    <xf numFmtId="164" fontId="8" fillId="2" borderId="36" xfId="0" applyNumberFormat="1" applyFont="1" applyFill="1" applyBorder="1" applyProtection="1"/>
    <xf numFmtId="0" fontId="9" fillId="0" borderId="42" xfId="0" applyFont="1" applyBorder="1" applyAlignment="1" applyProtection="1">
      <alignment horizontal="left"/>
    </xf>
    <xf numFmtId="0" fontId="9" fillId="0" borderId="40" xfId="0" applyFont="1" applyBorder="1" applyAlignment="1" applyProtection="1">
      <alignment horizontal="left"/>
    </xf>
    <xf numFmtId="0" fontId="15" fillId="0" borderId="40" xfId="0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left"/>
    </xf>
    <xf numFmtId="0" fontId="8" fillId="2" borderId="23" xfId="0" applyFont="1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Protection="1"/>
    <xf numFmtId="0" fontId="19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20" fillId="0" borderId="0" xfId="0" applyFont="1"/>
    <xf numFmtId="0" fontId="8" fillId="0" borderId="0" xfId="0" applyFont="1" applyBorder="1" applyAlignment="1" applyProtection="1">
      <alignment horizontal="right"/>
      <protection locked="0"/>
    </xf>
    <xf numFmtId="0" fontId="0" fillId="15" borderId="0" xfId="0" applyNumberFormat="1" applyFill="1" applyBorder="1" applyProtection="1">
      <protection locked="0"/>
    </xf>
    <xf numFmtId="0" fontId="0" fillId="15" borderId="5" xfId="0" applyNumberFormat="1" applyFill="1" applyBorder="1" applyProtection="1">
      <protection locked="0"/>
    </xf>
    <xf numFmtId="0" fontId="21" fillId="14" borderId="0" xfId="0" applyFont="1" applyFill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8" fillId="14" borderId="4" xfId="0" applyFont="1" applyFill="1" applyBorder="1" applyAlignment="1">
      <alignment horizontal="center" wrapText="1"/>
    </xf>
    <xf numFmtId="164" fontId="9" fillId="14" borderId="12" xfId="0" applyNumberFormat="1" applyFont="1" applyFill="1" applyBorder="1" applyProtection="1">
      <protection locked="0"/>
    </xf>
    <xf numFmtId="164" fontId="9" fillId="14" borderId="8" xfId="0" applyNumberFormat="1" applyFont="1" applyFill="1" applyBorder="1" applyProtection="1">
      <protection locked="0"/>
    </xf>
    <xf numFmtId="0" fontId="0" fillId="14" borderId="0" xfId="0" applyFill="1" applyAlignment="1"/>
    <xf numFmtId="164" fontId="9" fillId="14" borderId="3" xfId="0" applyNumberFormat="1" applyFont="1" applyFill="1" applyBorder="1" applyProtection="1">
      <protection locked="0"/>
    </xf>
    <xf numFmtId="164" fontId="9" fillId="14" borderId="11" xfId="0" applyNumberFormat="1" applyFont="1" applyFill="1" applyBorder="1" applyProtection="1">
      <protection locked="0"/>
    </xf>
    <xf numFmtId="0" fontId="0" fillId="14" borderId="0" xfId="0" applyFill="1"/>
    <xf numFmtId="0" fontId="11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8" fillId="14" borderId="0" xfId="0" applyFont="1" applyFill="1" applyAlignment="1"/>
    <xf numFmtId="0" fontId="0" fillId="14" borderId="0" xfId="0" applyFill="1" applyAlignment="1" applyProtection="1">
      <protection locked="0"/>
    </xf>
    <xf numFmtId="0" fontId="8" fillId="20" borderId="39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protection locked="0"/>
    </xf>
    <xf numFmtId="0" fontId="8" fillId="0" borderId="9" xfId="0" applyFont="1" applyFill="1" applyBorder="1" applyAlignment="1" applyProtection="1">
      <protection locked="0"/>
    </xf>
    <xf numFmtId="164" fontId="9" fillId="0" borderId="5" xfId="0" applyNumberFormat="1" applyFont="1" applyFill="1" applyBorder="1" applyAlignment="1">
      <alignment horizontal="right"/>
    </xf>
    <xf numFmtId="164" fontId="9" fillId="14" borderId="8" xfId="0" applyNumberFormat="1" applyFont="1" applyFill="1" applyBorder="1" applyProtection="1"/>
    <xf numFmtId="164" fontId="8" fillId="14" borderId="24" xfId="0" applyNumberFormat="1" applyFont="1" applyFill="1" applyBorder="1" applyProtection="1"/>
    <xf numFmtId="164" fontId="8" fillId="14" borderId="36" xfId="0" applyNumberFormat="1" applyFont="1" applyFill="1" applyBorder="1" applyProtection="1"/>
    <xf numFmtId="164" fontId="8" fillId="14" borderId="8" xfId="0" applyNumberFormat="1" applyFont="1" applyFill="1" applyBorder="1" applyProtection="1"/>
    <xf numFmtId="164" fontId="8" fillId="14" borderId="3" xfId="0" applyNumberFormat="1" applyFont="1" applyFill="1" applyBorder="1" applyProtection="1"/>
    <xf numFmtId="164" fontId="8" fillId="14" borderId="15" xfId="0" applyNumberFormat="1" applyFont="1" applyFill="1" applyBorder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164" fontId="0" fillId="6" borderId="5" xfId="0" applyNumberFormat="1" applyFill="1" applyBorder="1"/>
    <xf numFmtId="164" fontId="0" fillId="6" borderId="7" xfId="0" applyNumberFormat="1" applyFill="1" applyBorder="1"/>
    <xf numFmtId="164" fontId="0" fillId="7" borderId="48" xfId="0" applyNumberFormat="1" applyFill="1" applyBorder="1"/>
    <xf numFmtId="0" fontId="8" fillId="8" borderId="53" xfId="0" applyFont="1" applyFill="1" applyBorder="1"/>
    <xf numFmtId="9" fontId="0" fillId="8" borderId="54" xfId="0" applyNumberFormat="1" applyFill="1" applyBorder="1"/>
    <xf numFmtId="0" fontId="8" fillId="8" borderId="55" xfId="0" applyFont="1" applyFill="1" applyBorder="1"/>
    <xf numFmtId="9" fontId="0" fillId="8" borderId="56" xfId="0" applyNumberFormat="1" applyFill="1" applyBorder="1"/>
    <xf numFmtId="0" fontId="8" fillId="8" borderId="57" xfId="0" applyFont="1" applyFill="1" applyBorder="1"/>
    <xf numFmtId="0" fontId="8" fillId="8" borderId="58" xfId="0" applyFont="1" applyFill="1" applyBorder="1"/>
    <xf numFmtId="0" fontId="0" fillId="8" borderId="59" xfId="0" applyFill="1" applyBorder="1"/>
    <xf numFmtId="0" fontId="0" fillId="8" borderId="48" xfId="0" applyFill="1" applyBorder="1"/>
    <xf numFmtId="164" fontId="0" fillId="8" borderId="60" xfId="0" applyNumberFormat="1" applyFill="1" applyBorder="1"/>
    <xf numFmtId="9" fontId="0" fillId="8" borderId="61" xfId="0" applyNumberFormat="1" applyFill="1" applyBorder="1"/>
    <xf numFmtId="0" fontId="8" fillId="5" borderId="44" xfId="0" applyFont="1" applyFill="1" applyBorder="1"/>
    <xf numFmtId="0" fontId="0" fillId="5" borderId="33" xfId="0" applyFill="1" applyBorder="1"/>
    <xf numFmtId="164" fontId="0" fillId="5" borderId="33" xfId="0" applyNumberFormat="1" applyFill="1" applyBorder="1"/>
    <xf numFmtId="164" fontId="0" fillId="5" borderId="46" xfId="0" applyNumberFormat="1" applyFill="1" applyBorder="1"/>
    <xf numFmtId="0" fontId="8" fillId="6" borderId="55" xfId="0" applyFont="1" applyFill="1" applyBorder="1"/>
    <xf numFmtId="164" fontId="0" fillId="6" borderId="62" xfId="0" applyNumberFormat="1" applyFill="1" applyBorder="1"/>
    <xf numFmtId="0" fontId="8" fillId="7" borderId="63" xfId="0" applyFont="1" applyFill="1" applyBorder="1"/>
    <xf numFmtId="0" fontId="0" fillId="7" borderId="48" xfId="0" applyFill="1" applyBorder="1"/>
    <xf numFmtId="164" fontId="0" fillId="7" borderId="64" xfId="0" applyNumberFormat="1" applyFill="1" applyBorder="1"/>
    <xf numFmtId="0" fontId="0" fillId="0" borderId="43" xfId="0" applyBorder="1"/>
    <xf numFmtId="0" fontId="0" fillId="0" borderId="65" xfId="0" applyBorder="1"/>
    <xf numFmtId="0" fontId="0" fillId="0" borderId="47" xfId="0" applyBorder="1"/>
    <xf numFmtId="0" fontId="9" fillId="21" borderId="57" xfId="0" applyFont="1" applyFill="1" applyBorder="1"/>
    <xf numFmtId="0" fontId="9" fillId="21" borderId="58" xfId="0" applyFont="1" applyFill="1" applyBorder="1"/>
    <xf numFmtId="0" fontId="9" fillId="21" borderId="66" xfId="0" applyFont="1" applyFill="1" applyBorder="1"/>
    <xf numFmtId="164" fontId="0" fillId="6" borderId="45" xfId="0" applyNumberFormat="1" applyFill="1" applyBorder="1"/>
    <xf numFmtId="0" fontId="9" fillId="21" borderId="67" xfId="0" applyFont="1" applyFill="1" applyBorder="1"/>
    <xf numFmtId="0" fontId="9" fillId="21" borderId="8" xfId="0" applyFont="1" applyFill="1" applyBorder="1"/>
    <xf numFmtId="0" fontId="9" fillId="21" borderId="60" xfId="0" applyFont="1" applyFill="1" applyBorder="1"/>
    <xf numFmtId="0" fontId="8" fillId="0" borderId="49" xfId="0" applyFont="1" applyBorder="1"/>
    <xf numFmtId="0" fontId="0" fillId="0" borderId="0" xfId="0"/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9" xfId="0" applyFont="1" applyFill="1" applyBorder="1"/>
    <xf numFmtId="0" fontId="0" fillId="0" borderId="11" xfId="0" applyBorder="1" applyAlignment="1">
      <alignment horizontal="center"/>
    </xf>
    <xf numFmtId="0" fontId="9" fillId="0" borderId="8" xfId="0" applyFont="1" applyFill="1" applyBorder="1"/>
    <xf numFmtId="0" fontId="0" fillId="0" borderId="5" xfId="0" applyBorder="1" applyAlignment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8" xfId="0" applyFill="1" applyBorder="1" applyAlignment="1"/>
    <xf numFmtId="0" fontId="0" fillId="0" borderId="8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8" fillId="0" borderId="5" xfId="0" applyFont="1" applyBorder="1"/>
    <xf numFmtId="0" fontId="0" fillId="0" borderId="8" xfId="0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/>
    <xf numFmtId="0" fontId="0" fillId="0" borderId="5" xfId="0" applyFill="1" applyBorder="1"/>
    <xf numFmtId="0" fontId="9" fillId="0" borderId="3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9" fillId="0" borderId="72" xfId="0" applyFont="1" applyBorder="1" applyAlignment="1">
      <alignment horizontal="left"/>
    </xf>
    <xf numFmtId="0" fontId="0" fillId="0" borderId="13" xfId="0" applyBorder="1" applyAlignment="1"/>
    <xf numFmtId="0" fontId="8" fillId="0" borderId="13" xfId="0" applyFont="1" applyBorder="1" applyAlignment="1"/>
    <xf numFmtId="6" fontId="0" fillId="0" borderId="8" xfId="0" applyNumberFormat="1" applyBorder="1" applyAlignment="1"/>
    <xf numFmtId="0" fontId="11" fillId="0" borderId="0" xfId="0" applyFont="1" applyAlignment="1"/>
    <xf numFmtId="0" fontId="9" fillId="0" borderId="0" xfId="0" applyFont="1"/>
    <xf numFmtId="0" fontId="9" fillId="0" borderId="8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/>
    <xf numFmtId="0" fontId="24" fillId="0" borderId="0" xfId="0" applyFont="1" applyBorder="1" applyAlignment="1">
      <alignment horizontal="center"/>
    </xf>
    <xf numFmtId="0" fontId="8" fillId="22" borderId="8" xfId="0" applyFont="1" applyFill="1" applyBorder="1" applyAlignment="1">
      <alignment horizontal="left"/>
    </xf>
    <xf numFmtId="0" fontId="8" fillId="22" borderId="8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left"/>
    </xf>
    <xf numFmtId="0" fontId="9" fillId="15" borderId="8" xfId="0" applyFont="1" applyFill="1" applyBorder="1"/>
    <xf numFmtId="0" fontId="0" fillId="15" borderId="10" xfId="0" applyFill="1" applyBorder="1" applyAlignment="1"/>
    <xf numFmtId="0" fontId="0" fillId="15" borderId="8" xfId="0" applyFill="1" applyBorder="1" applyAlignment="1"/>
    <xf numFmtId="0" fontId="0" fillId="15" borderId="8" xfId="0" applyFill="1" applyBorder="1" applyAlignment="1">
      <alignment horizontal="left"/>
    </xf>
    <xf numFmtId="0" fontId="0" fillId="15" borderId="8" xfId="0" applyFill="1" applyBorder="1"/>
    <xf numFmtId="0" fontId="0" fillId="15" borderId="8" xfId="0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0" fontId="0" fillId="15" borderId="10" xfId="0" applyFill="1" applyBorder="1"/>
    <xf numFmtId="0" fontId="9" fillId="15" borderId="8" xfId="0" applyFont="1" applyFill="1" applyBorder="1" applyAlignment="1"/>
    <xf numFmtId="0" fontId="10" fillId="15" borderId="8" xfId="0" applyFont="1" applyFill="1" applyBorder="1" applyAlignment="1"/>
    <xf numFmtId="0" fontId="9" fillId="15" borderId="1" xfId="0" applyFont="1" applyFill="1" applyBorder="1" applyAlignment="1">
      <alignment horizontal="left"/>
    </xf>
    <xf numFmtId="0" fontId="0" fillId="15" borderId="9" xfId="0" applyFill="1" applyBorder="1" applyAlignment="1">
      <alignment vertical="distributed" wrapText="1"/>
    </xf>
    <xf numFmtId="0" fontId="0" fillId="15" borderId="9" xfId="0" applyFill="1" applyBorder="1" applyAlignment="1">
      <alignment horizontal="center" vertical="distributed"/>
    </xf>
    <xf numFmtId="0" fontId="10" fillId="15" borderId="12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left"/>
    </xf>
    <xf numFmtId="0" fontId="8" fillId="15" borderId="9" xfId="0" applyFont="1" applyFill="1" applyBorder="1"/>
    <xf numFmtId="0" fontId="0" fillId="15" borderId="9" xfId="0" applyFill="1" applyBorder="1" applyAlignment="1">
      <alignment horizontal="center"/>
    </xf>
    <xf numFmtId="0" fontId="0" fillId="15" borderId="12" xfId="0" applyFill="1" applyBorder="1" applyAlignment="1"/>
    <xf numFmtId="0" fontId="0" fillId="15" borderId="4" xfId="0" applyFill="1" applyBorder="1" applyAlignment="1">
      <alignment horizontal="left"/>
    </xf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0" fontId="0" fillId="15" borderId="13" xfId="0" applyFill="1" applyBorder="1" applyAlignment="1"/>
    <xf numFmtId="0" fontId="8" fillId="15" borderId="2" xfId="0" applyFont="1" applyFill="1" applyBorder="1" applyAlignment="1">
      <alignment horizontal="left"/>
    </xf>
    <xf numFmtId="6" fontId="0" fillId="15" borderId="8" xfId="0" applyNumberFormat="1" applyFill="1" applyBorder="1"/>
    <xf numFmtId="0" fontId="0" fillId="15" borderId="6" xfId="0" applyFill="1" applyBorder="1" applyAlignment="1">
      <alignment horizontal="left"/>
    </xf>
    <xf numFmtId="0" fontId="0" fillId="15" borderId="7" xfId="0" applyFill="1" applyBorder="1"/>
    <xf numFmtId="0" fontId="8" fillId="15" borderId="4" xfId="0" applyNumberFormat="1" applyFont="1" applyFill="1" applyBorder="1" applyAlignment="1">
      <alignment horizontal="left"/>
    </xf>
    <xf numFmtId="0" fontId="8" fillId="15" borderId="5" xfId="0" applyNumberFormat="1" applyFont="1" applyFill="1" applyBorder="1"/>
    <xf numFmtId="0" fontId="8" fillId="15" borderId="5" xfId="0" applyNumberFormat="1" applyFont="1" applyFill="1" applyBorder="1" applyAlignment="1">
      <alignment horizontal="center"/>
    </xf>
    <xf numFmtId="164" fontId="0" fillId="15" borderId="13" xfId="0" applyNumberFormat="1" applyFill="1" applyBorder="1" applyAlignment="1"/>
    <xf numFmtId="0" fontId="0" fillId="15" borderId="8" xfId="0" applyNumberFormat="1" applyFill="1" applyBorder="1" applyAlignment="1">
      <alignment horizontal="left"/>
    </xf>
    <xf numFmtId="0" fontId="0" fillId="15" borderId="8" xfId="0" applyNumberFormat="1" applyFill="1" applyBorder="1"/>
    <xf numFmtId="0" fontId="0" fillId="15" borderId="8" xfId="0" applyNumberFormat="1" applyFill="1" applyBorder="1" applyAlignment="1">
      <alignment horizontal="center"/>
    </xf>
    <xf numFmtId="0" fontId="9" fillId="15" borderId="8" xfId="0" applyNumberFormat="1" applyFont="1" applyFill="1" applyBorder="1" applyAlignment="1">
      <alignment horizontal="left"/>
    </xf>
    <xf numFmtId="0" fontId="9" fillId="15" borderId="8" xfId="0" applyNumberFormat="1" applyFont="1" applyFill="1" applyBorder="1"/>
    <xf numFmtId="164" fontId="0" fillId="15" borderId="8" xfId="0" applyNumberFormat="1" applyFill="1" applyBorder="1" applyAlignment="1"/>
    <xf numFmtId="0" fontId="0" fillId="15" borderId="3" xfId="0" applyNumberFormat="1" applyFill="1" applyBorder="1" applyAlignment="1">
      <alignment horizontal="center"/>
    </xf>
    <xf numFmtId="0" fontId="0" fillId="15" borderId="72" xfId="0" applyFill="1" applyBorder="1" applyAlignment="1"/>
    <xf numFmtId="0" fontId="8" fillId="15" borderId="4" xfId="0" applyFont="1" applyFill="1" applyBorder="1" applyAlignment="1">
      <alignment horizontal="left"/>
    </xf>
    <xf numFmtId="0" fontId="8" fillId="15" borderId="5" xfId="0" applyFont="1" applyFill="1" applyBorder="1"/>
    <xf numFmtId="0" fontId="0" fillId="15" borderId="8" xfId="0" applyFill="1" applyBorder="1" applyAlignment="1">
      <alignment horizontal="center" wrapText="1"/>
    </xf>
    <xf numFmtId="0" fontId="0" fillId="15" borderId="7" xfId="0" applyFill="1" applyBorder="1" applyAlignment="1">
      <alignment horizontal="center"/>
    </xf>
    <xf numFmtId="0" fontId="8" fillId="15" borderId="5" xfId="0" applyFon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0" fontId="0" fillId="15" borderId="9" xfId="0" applyFill="1" applyBorder="1"/>
    <xf numFmtId="0" fontId="9" fillId="15" borderId="4" xfId="0" applyFont="1" applyFill="1" applyBorder="1" applyAlignment="1">
      <alignment horizontal="left"/>
    </xf>
    <xf numFmtId="0" fontId="0" fillId="15" borderId="5" xfId="0" applyNumberFormat="1" applyFill="1" applyBorder="1"/>
    <xf numFmtId="0" fontId="0" fillId="15" borderId="5" xfId="0" applyNumberFormat="1" applyFill="1" applyBorder="1" applyAlignment="1">
      <alignment horizontal="center"/>
    </xf>
    <xf numFmtId="6" fontId="8" fillId="15" borderId="4" xfId="0" applyNumberFormat="1" applyFont="1" applyFill="1" applyBorder="1" applyAlignment="1">
      <alignment horizontal="left"/>
    </xf>
    <xf numFmtId="164" fontId="8" fillId="15" borderId="13" xfId="0" applyNumberFormat="1" applyFont="1" applyFill="1" applyBorder="1" applyAlignment="1"/>
    <xf numFmtId="6" fontId="9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0" fontId="0" fillId="15" borderId="2" xfId="0" applyFill="1" applyBorder="1"/>
    <xf numFmtId="0" fontId="0" fillId="15" borderId="0" xfId="0" applyFill="1" applyBorder="1"/>
    <xf numFmtId="0" fontId="0" fillId="15" borderId="16" xfId="0" applyFill="1" applyBorder="1" applyAlignment="1"/>
    <xf numFmtId="0" fontId="0" fillId="15" borderId="0" xfId="0" applyNumberFormat="1" applyFill="1" applyBorder="1" applyAlignment="1">
      <alignment horizontal="center"/>
    </xf>
    <xf numFmtId="0" fontId="9" fillId="15" borderId="8" xfId="0" applyNumberFormat="1" applyFont="1" applyFill="1" applyBorder="1" applyAlignment="1">
      <alignment horizontal="center"/>
    </xf>
    <xf numFmtId="0" fontId="9" fillId="15" borderId="4" xfId="0" applyNumberFormat="1" applyFont="1" applyFill="1" applyBorder="1" applyAlignment="1">
      <alignment horizontal="left"/>
    </xf>
    <xf numFmtId="0" fontId="9" fillId="15" borderId="5" xfId="0" applyNumberFormat="1" applyFont="1" applyFill="1" applyBorder="1"/>
    <xf numFmtId="0" fontId="9" fillId="15" borderId="5" xfId="0" applyNumberFormat="1" applyFont="1" applyFill="1" applyBorder="1" applyAlignment="1">
      <alignment horizontal="center"/>
    </xf>
    <xf numFmtId="0" fontId="9" fillId="15" borderId="9" xfId="0" applyNumberFormat="1" applyFont="1" applyFill="1" applyBorder="1" applyAlignment="1">
      <alignment horizontal="center"/>
    </xf>
    <xf numFmtId="6" fontId="9" fillId="15" borderId="8" xfId="0" applyNumberFormat="1" applyFont="1" applyFill="1" applyBorder="1"/>
    <xf numFmtId="0" fontId="9" fillId="15" borderId="5" xfId="0" applyNumberFormat="1" applyFont="1" applyFill="1" applyBorder="1" applyAlignment="1">
      <alignment horizontal="left"/>
    </xf>
    <xf numFmtId="0" fontId="9" fillId="15" borderId="2" xfId="0" applyFont="1" applyFill="1" applyBorder="1" applyAlignment="1">
      <alignment horizontal="left"/>
    </xf>
    <xf numFmtId="0" fontId="9" fillId="15" borderId="0" xfId="0" applyNumberFormat="1" applyFont="1" applyFill="1" applyBorder="1"/>
    <xf numFmtId="0" fontId="0" fillId="15" borderId="9" xfId="0" applyNumberForma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6" fontId="8" fillId="15" borderId="9" xfId="0" applyNumberFormat="1" applyFont="1" applyFill="1" applyBorder="1"/>
    <xf numFmtId="0" fontId="8" fillId="15" borderId="9" xfId="0" applyNumberFormat="1" applyFont="1" applyFill="1" applyBorder="1" applyAlignment="1">
      <alignment horizontal="center"/>
    </xf>
    <xf numFmtId="6" fontId="9" fillId="15" borderId="1" xfId="0" applyNumberFormat="1" applyFont="1" applyFill="1" applyBorder="1" applyAlignment="1">
      <alignment horizontal="left"/>
    </xf>
    <xf numFmtId="0" fontId="9" fillId="15" borderId="9" xfId="0" applyFont="1" applyFill="1" applyBorder="1"/>
    <xf numFmtId="0" fontId="12" fillId="15" borderId="12" xfId="0" applyFont="1" applyFill="1" applyBorder="1" applyAlignment="1"/>
    <xf numFmtId="0" fontId="8" fillId="15" borderId="13" xfId="0" applyFont="1" applyFill="1" applyBorder="1" applyAlignment="1"/>
    <xf numFmtId="6" fontId="0" fillId="15" borderId="8" xfId="0" applyNumberFormat="1" applyFill="1" applyBorder="1" applyAlignment="1">
      <alignment horizontal="center"/>
    </xf>
    <xf numFmtId="0" fontId="0" fillId="15" borderId="7" xfId="0" applyNumberFormat="1" applyFill="1" applyBorder="1" applyAlignment="1">
      <alignment horizontal="center"/>
    </xf>
    <xf numFmtId="6" fontId="8" fillId="15" borderId="5" xfId="0" applyNumberFormat="1" applyFont="1" applyFill="1" applyBorder="1"/>
    <xf numFmtId="6" fontId="9" fillId="15" borderId="4" xfId="0" applyNumberFormat="1" applyFont="1" applyFill="1" applyBorder="1" applyAlignment="1">
      <alignment horizontal="left"/>
    </xf>
    <xf numFmtId="6" fontId="8" fillId="15" borderId="5" xfId="0" applyNumberFormat="1" applyFont="1" applyFill="1" applyBorder="1" applyAlignment="1">
      <alignment horizontal="left"/>
    </xf>
    <xf numFmtId="6" fontId="9" fillId="15" borderId="6" xfId="0" applyNumberFormat="1" applyFont="1" applyFill="1" applyBorder="1" applyAlignment="1">
      <alignment horizontal="left"/>
    </xf>
    <xf numFmtId="0" fontId="0" fillId="15" borderId="3" xfId="0" applyNumberFormat="1" applyFill="1" applyBorder="1"/>
    <xf numFmtId="0" fontId="0" fillId="15" borderId="3" xfId="0" applyFill="1" applyBorder="1" applyAlignment="1"/>
    <xf numFmtId="0" fontId="8" fillId="15" borderId="9" xfId="0" applyNumberFormat="1" applyFont="1" applyFill="1" applyBorder="1"/>
    <xf numFmtId="0" fontId="8" fillId="15" borderId="8" xfId="0" applyFont="1" applyFill="1" applyBorder="1" applyAlignment="1"/>
    <xf numFmtId="0" fontId="0" fillId="15" borderId="9" xfId="0" applyNumberFormat="1" applyFill="1" applyBorder="1"/>
    <xf numFmtId="0" fontId="8" fillId="15" borderId="12" xfId="0" applyFont="1" applyFill="1" applyBorder="1" applyAlignment="1"/>
    <xf numFmtId="6" fontId="0" fillId="15" borderId="1" xfId="0" applyNumberFormat="1" applyFill="1" applyBorder="1" applyAlignment="1">
      <alignment horizontal="left"/>
    </xf>
    <xf numFmtId="0" fontId="9" fillId="15" borderId="12" xfId="0" applyFont="1" applyFill="1" applyBorder="1" applyAlignment="1"/>
    <xf numFmtId="6" fontId="8" fillId="15" borderId="1" xfId="0" applyNumberFormat="1" applyFont="1" applyFill="1" applyBorder="1" applyAlignment="1">
      <alignment horizontal="left"/>
    </xf>
    <xf numFmtId="0" fontId="8" fillId="15" borderId="9" xfId="0" applyFont="1" applyFill="1" applyBorder="1" applyAlignment="1"/>
    <xf numFmtId="0" fontId="0" fillId="15" borderId="8" xfId="0" applyNumberFormat="1" applyFill="1" applyBorder="1" applyAlignment="1"/>
    <xf numFmtId="0" fontId="8" fillId="15" borderId="9" xfId="0" applyNumberFormat="1" applyFont="1" applyFill="1" applyBorder="1" applyAlignment="1"/>
    <xf numFmtId="0" fontId="0" fillId="15" borderId="5" xfId="0" applyNumberFormat="1" applyFill="1" applyBorder="1" applyAlignment="1"/>
    <xf numFmtId="0" fontId="8" fillId="15" borderId="5" xfId="0" applyNumberFormat="1" applyFont="1" applyFill="1" applyBorder="1" applyAlignment="1"/>
    <xf numFmtId="0" fontId="9" fillId="15" borderId="8" xfId="0" applyNumberFormat="1" applyFont="1" applyFill="1" applyBorder="1" applyAlignment="1"/>
    <xf numFmtId="0" fontId="0" fillId="15" borderId="72" xfId="0" applyFill="1" applyBorder="1"/>
    <xf numFmtId="0" fontId="9" fillId="15" borderId="0" xfId="0" applyFont="1" applyFill="1" applyBorder="1"/>
    <xf numFmtId="0" fontId="9" fillId="15" borderId="13" xfId="0" applyFont="1" applyFill="1" applyBorder="1" applyAlignment="1"/>
    <xf numFmtId="6" fontId="0" fillId="15" borderId="5" xfId="0" applyNumberFormat="1" applyFill="1" applyBorder="1"/>
    <xf numFmtId="0" fontId="0" fillId="0" borderId="4" xfId="0" applyBorder="1"/>
    <xf numFmtId="0" fontId="9" fillId="0" borderId="8" xfId="0" applyFont="1" applyFill="1" applyBorder="1" applyAlignment="1"/>
    <xf numFmtId="6" fontId="0" fillId="15" borderId="10" xfId="0" applyNumberFormat="1" applyFill="1" applyBorder="1"/>
    <xf numFmtId="0" fontId="9" fillId="15" borderId="6" xfId="0" applyFont="1" applyFill="1" applyBorder="1" applyAlignment="1">
      <alignment horizontal="left"/>
    </xf>
    <xf numFmtId="0" fontId="9" fillId="15" borderId="72" xfId="0" applyFont="1" applyFill="1" applyBorder="1" applyAlignment="1"/>
    <xf numFmtId="0" fontId="9" fillId="15" borderId="8" xfId="0" applyFont="1" applyFill="1" applyBorder="1" applyAlignment="1">
      <alignment horizontal="left" vertical="center" wrapText="1"/>
    </xf>
    <xf numFmtId="0" fontId="0" fillId="15" borderId="8" xfId="0" applyFill="1" applyBorder="1" applyAlignment="1">
      <alignment horizontal="center" vertical="center"/>
    </xf>
    <xf numFmtId="0" fontId="9" fillId="15" borderId="8" xfId="0" applyFont="1" applyFill="1" applyBorder="1" applyAlignment="1">
      <alignment wrapText="1"/>
    </xf>
    <xf numFmtId="0" fontId="9" fillId="15" borderId="8" xfId="0" applyFont="1" applyFill="1" applyBorder="1" applyAlignment="1">
      <alignment vertical="distributed" wrapText="1"/>
    </xf>
    <xf numFmtId="0" fontId="0" fillId="15" borderId="8" xfId="0" applyFill="1" applyBorder="1" applyAlignment="1">
      <alignment horizontal="center" vertical="distributed"/>
    </xf>
    <xf numFmtId="0" fontId="0" fillId="15" borderId="8" xfId="0" applyFill="1" applyBorder="1" applyAlignment="1">
      <alignment wrapText="1"/>
    </xf>
    <xf numFmtId="0" fontId="0" fillId="15" borderId="8" xfId="0" applyFill="1" applyBorder="1" applyAlignment="1">
      <alignment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8" xfId="0" applyFill="1" applyBorder="1" applyAlignment="1">
      <alignment vertical="distributed" wrapText="1"/>
    </xf>
    <xf numFmtId="0" fontId="8" fillId="15" borderId="72" xfId="0" applyFont="1" applyFill="1" applyBorder="1" applyAlignment="1"/>
    <xf numFmtId="0" fontId="9" fillId="15" borderId="0" xfId="0" applyFont="1" applyFill="1"/>
    <xf numFmtId="0" fontId="9" fillId="15" borderId="10" xfId="0" applyFont="1" applyFill="1" applyBorder="1"/>
    <xf numFmtId="0" fontId="9" fillId="15" borderId="8" xfId="0" applyFont="1" applyFill="1" applyBorder="1" applyAlignment="1">
      <alignment vertical="distributed"/>
    </xf>
    <xf numFmtId="6" fontId="9" fillId="15" borderId="10" xfId="0" applyNumberFormat="1" applyFont="1" applyFill="1" applyBorder="1" applyAlignment="1">
      <alignment horizontal="left"/>
    </xf>
    <xf numFmtId="0" fontId="0" fillId="0" borderId="16" xfId="0" applyBorder="1"/>
    <xf numFmtId="0" fontId="0" fillId="0" borderId="2" xfId="0" applyBorder="1"/>
    <xf numFmtId="0" fontId="9" fillId="0" borderId="2" xfId="0" applyFont="1" applyBorder="1"/>
    <xf numFmtId="0" fontId="8" fillId="22" borderId="2" xfId="0" applyFont="1" applyFill="1" applyBorder="1" applyAlignment="1">
      <alignment horizontal="left"/>
    </xf>
    <xf numFmtId="0" fontId="8" fillId="22" borderId="0" xfId="0" applyFont="1" applyFill="1" applyBorder="1"/>
    <xf numFmtId="0" fontId="0" fillId="22" borderId="0" xfId="0" applyFill="1" applyBorder="1" applyAlignment="1">
      <alignment horizontal="center"/>
    </xf>
    <xf numFmtId="0" fontId="0" fillId="22" borderId="13" xfId="0" applyFill="1" applyBorder="1" applyAlignment="1"/>
    <xf numFmtId="6" fontId="8" fillId="22" borderId="4" xfId="0" applyNumberFormat="1" applyFont="1" applyFill="1" applyBorder="1" applyAlignment="1">
      <alignment horizontal="left"/>
    </xf>
    <xf numFmtId="6" fontId="8" fillId="22" borderId="5" xfId="0" applyNumberFormat="1" applyFont="1" applyFill="1" applyBorder="1" applyAlignment="1">
      <alignment horizontal="left"/>
    </xf>
    <xf numFmtId="0" fontId="0" fillId="22" borderId="5" xfId="0" applyNumberFormat="1" applyFill="1" applyBorder="1" applyAlignment="1">
      <alignment horizontal="center"/>
    </xf>
    <xf numFmtId="6" fontId="8" fillId="0" borderId="4" xfId="0" applyNumberFormat="1" applyFont="1" applyFill="1" applyBorder="1" applyAlignment="1">
      <alignment horizontal="left"/>
    </xf>
    <xf numFmtId="6" fontId="8" fillId="0" borderId="5" xfId="0" applyNumberFormat="1" applyFon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/>
    <xf numFmtId="0" fontId="0" fillId="15" borderId="10" xfId="0" applyNumberFormat="1" applyFont="1" applyFill="1" applyBorder="1" applyAlignment="1">
      <alignment horizontal="center"/>
    </xf>
    <xf numFmtId="0" fontId="0" fillId="15" borderId="8" xfId="0" applyNumberFormat="1" applyFont="1" applyFill="1" applyBorder="1"/>
    <xf numFmtId="0" fontId="0" fillId="15" borderId="8" xfId="0" applyNumberFormat="1" applyFont="1" applyFill="1" applyBorder="1" applyAlignment="1">
      <alignment horizontal="center"/>
    </xf>
    <xf numFmtId="0" fontId="9" fillId="15" borderId="10" xfId="0" applyNumberFormat="1" applyFont="1" applyFill="1" applyBorder="1" applyAlignment="1">
      <alignment horizontal="left"/>
    </xf>
    <xf numFmtId="0" fontId="9" fillId="15" borderId="3" xfId="0" applyFont="1" applyFill="1" applyBorder="1" applyAlignment="1">
      <alignment horizontal="left"/>
    </xf>
    <xf numFmtId="0" fontId="0" fillId="15" borderId="3" xfId="0" applyFill="1" applyBorder="1"/>
    <xf numFmtId="0" fontId="9" fillId="15" borderId="3" xfId="0" applyFont="1" applyFill="1" applyBorder="1" applyAlignment="1"/>
    <xf numFmtId="0" fontId="8" fillId="15" borderId="1" xfId="0" applyNumberFormat="1" applyFont="1" applyFill="1" applyBorder="1" applyAlignment="1">
      <alignment horizontal="left"/>
    </xf>
    <xf numFmtId="0" fontId="0" fillId="0" borderId="13" xfId="0" applyBorder="1"/>
    <xf numFmtId="0" fontId="9" fillId="15" borderId="11" xfId="0" applyNumberFormat="1" applyFont="1" applyFill="1" applyBorder="1" applyAlignment="1">
      <alignment horizontal="left"/>
    </xf>
    <xf numFmtId="0" fontId="0" fillId="15" borderId="11" xfId="0" applyFill="1" applyBorder="1"/>
    <xf numFmtId="0" fontId="0" fillId="15" borderId="11" xfId="0" applyNumberFormat="1" applyFill="1" applyBorder="1" applyAlignment="1">
      <alignment horizontal="center"/>
    </xf>
    <xf numFmtId="0" fontId="0" fillId="17" borderId="4" xfId="0" applyNumberFormat="1" applyFill="1" applyBorder="1"/>
    <xf numFmtId="0" fontId="0" fillId="0" borderId="4" xfId="0" applyNumberFormat="1" applyFill="1" applyBorder="1"/>
    <xf numFmtId="0" fontId="0" fillId="15" borderId="4" xfId="0" applyNumberFormat="1" applyFill="1" applyBorder="1"/>
    <xf numFmtId="0" fontId="18" fillId="0" borderId="4" xfId="0" applyNumberFormat="1" applyFont="1" applyFill="1" applyBorder="1"/>
    <xf numFmtId="0" fontId="9" fillId="17" borderId="4" xfId="0" applyNumberFormat="1" applyFont="1" applyFill="1" applyBorder="1"/>
    <xf numFmtId="0" fontId="0" fillId="17" borderId="4" xfId="0" applyNumberFormat="1" applyFont="1" applyFill="1" applyBorder="1"/>
    <xf numFmtId="0" fontId="9" fillId="17" borderId="4" xfId="0" applyNumberFormat="1" applyFont="1" applyFill="1" applyBorder="1" applyAlignment="1">
      <alignment horizontal="left"/>
    </xf>
    <xf numFmtId="0" fontId="0" fillId="15" borderId="4" xfId="0" applyFont="1" applyFill="1" applyBorder="1"/>
    <xf numFmtId="0" fontId="17" fillId="15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/>
    <xf numFmtId="0" fontId="17" fillId="17" borderId="8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0" xfId="0" applyBorder="1"/>
    <xf numFmtId="0" fontId="8" fillId="0" borderId="0" xfId="0" applyFont="1"/>
    <xf numFmtId="0" fontId="0" fillId="0" borderId="0" xfId="0" applyFill="1"/>
    <xf numFmtId="0" fontId="11" fillId="0" borderId="0" xfId="0" applyFont="1" applyAlignment="1"/>
    <xf numFmtId="0" fontId="8" fillId="2" borderId="23" xfId="0" applyFont="1" applyFill="1" applyBorder="1" applyProtection="1"/>
    <xf numFmtId="0" fontId="8" fillId="2" borderId="20" xfId="0" applyFont="1" applyFill="1" applyBorder="1" applyProtection="1"/>
    <xf numFmtId="0" fontId="9" fillId="15" borderId="8" xfId="0" applyFont="1" applyFill="1" applyBorder="1" applyAlignment="1">
      <alignment horizontal="left"/>
    </xf>
    <xf numFmtId="0" fontId="9" fillId="15" borderId="8" xfId="0" applyFont="1" applyFill="1" applyBorder="1"/>
    <xf numFmtId="0" fontId="0" fillId="15" borderId="8" xfId="0" applyFill="1" applyBorder="1" applyAlignment="1">
      <alignment horizontal="left"/>
    </xf>
    <xf numFmtId="0" fontId="0" fillId="0" borderId="0" xfId="0" applyProtection="1">
      <protection locked="0"/>
    </xf>
    <xf numFmtId="9" fontId="0" fillId="0" borderId="0" xfId="0" applyNumberFormat="1" applyFill="1" applyBorder="1"/>
    <xf numFmtId="0" fontId="11" fillId="0" borderId="0" xfId="0" applyFont="1" applyFill="1" applyAlignment="1"/>
    <xf numFmtId="0" fontId="9" fillId="0" borderId="0" xfId="0" applyFont="1" applyFill="1"/>
    <xf numFmtId="0" fontId="25" fillId="0" borderId="0" xfId="0" applyFont="1" applyFill="1"/>
    <xf numFmtId="0" fontId="8" fillId="22" borderId="8" xfId="0" applyFont="1" applyFill="1" applyBorder="1" applyAlignment="1">
      <alignment horizontal="left"/>
    </xf>
    <xf numFmtId="0" fontId="8" fillId="22" borderId="8" xfId="0" applyFont="1" applyFill="1" applyBorder="1" applyAlignment="1">
      <alignment horizontal="center"/>
    </xf>
    <xf numFmtId="0" fontId="0" fillId="0" borderId="13" xfId="0" applyBorder="1" applyAlignment="1"/>
    <xf numFmtId="0" fontId="8" fillId="0" borderId="3" xfId="0" applyFont="1" applyBorder="1"/>
    <xf numFmtId="0" fontId="0" fillId="15" borderId="8" xfId="0" applyFill="1" applyBorder="1" applyAlignment="1"/>
    <xf numFmtId="0" fontId="8" fillId="0" borderId="13" xfId="0" applyFont="1" applyBorder="1" applyAlignment="1"/>
    <xf numFmtId="0" fontId="0" fillId="15" borderId="8" xfId="0" applyFill="1" applyBorder="1"/>
    <xf numFmtId="0" fontId="8" fillId="15" borderId="2" xfId="0" applyFont="1" applyFill="1" applyBorder="1" applyAlignment="1">
      <alignment horizontal="left"/>
    </xf>
    <xf numFmtId="0" fontId="0" fillId="15" borderId="72" xfId="0" applyFill="1" applyBorder="1" applyAlignment="1"/>
    <xf numFmtId="0" fontId="9" fillId="15" borderId="8" xfId="0" applyFont="1" applyFill="1" applyBorder="1" applyAlignment="1"/>
    <xf numFmtId="0" fontId="0" fillId="15" borderId="4" xfId="0" applyFill="1" applyBorder="1" applyAlignment="1">
      <alignment horizontal="left"/>
    </xf>
    <xf numFmtId="0" fontId="0" fillId="22" borderId="13" xfId="0" applyFill="1" applyBorder="1" applyAlignment="1"/>
    <xf numFmtId="0" fontId="8" fillId="15" borderId="4" xfId="0" applyNumberFormat="1" applyFont="1" applyFill="1" applyBorder="1" applyAlignment="1">
      <alignment horizontal="left"/>
    </xf>
    <xf numFmtId="164" fontId="0" fillId="15" borderId="13" xfId="0" applyNumberFormat="1" applyFill="1" applyBorder="1" applyAlignment="1"/>
    <xf numFmtId="164" fontId="0" fillId="15" borderId="8" xfId="0" applyNumberFormat="1" applyFill="1" applyBorder="1" applyAlignment="1"/>
    <xf numFmtId="0" fontId="8" fillId="15" borderId="4" xfId="0" applyFont="1" applyFill="1" applyBorder="1" applyAlignment="1">
      <alignment horizontal="left"/>
    </xf>
    <xf numFmtId="0" fontId="8" fillId="15" borderId="13" xfId="0" applyFont="1" applyFill="1" applyBorder="1" applyAlignment="1"/>
    <xf numFmtId="0" fontId="8" fillId="15" borderId="8" xfId="0" applyFont="1" applyFill="1" applyBorder="1" applyAlignment="1"/>
    <xf numFmtId="0" fontId="19" fillId="0" borderId="0" xfId="0" applyFont="1" applyAlignment="1">
      <alignment horizontal="center"/>
    </xf>
    <xf numFmtId="0" fontId="8" fillId="0" borderId="8" xfId="0" applyFont="1" applyBorder="1" applyAlignment="1"/>
    <xf numFmtId="0" fontId="8" fillId="0" borderId="3" xfId="0" applyFont="1" applyBorder="1" applyAlignment="1"/>
    <xf numFmtId="0" fontId="0" fillId="0" borderId="72" xfId="0" applyBorder="1" applyAlignment="1"/>
    <xf numFmtId="0" fontId="8" fillId="0" borderId="6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8" fillId="0" borderId="8" xfId="0" applyFont="1" applyFill="1" applyBorder="1"/>
    <xf numFmtId="0" fontId="9" fillId="0" borderId="13" xfId="0" applyFont="1" applyBorder="1" applyAlignment="1">
      <alignment horizontal="left"/>
    </xf>
    <xf numFmtId="0" fontId="8" fillId="0" borderId="8" xfId="0" applyFont="1" applyBorder="1"/>
    <xf numFmtId="0" fontId="8" fillId="15" borderId="7" xfId="0" applyFont="1" applyFill="1" applyBorder="1" applyAlignment="1"/>
    <xf numFmtId="0" fontId="8" fillId="22" borderId="4" xfId="0" applyFont="1" applyFill="1" applyBorder="1" applyAlignment="1">
      <alignment horizontal="left"/>
    </xf>
    <xf numFmtId="0" fontId="8" fillId="22" borderId="13" xfId="0" applyFont="1" applyFill="1" applyBorder="1"/>
    <xf numFmtId="0" fontId="8" fillId="15" borderId="8" xfId="0" applyFont="1" applyFill="1" applyBorder="1"/>
    <xf numFmtId="0" fontId="8" fillId="15" borderId="8" xfId="0" applyNumberFormat="1" applyFont="1" applyFill="1" applyBorder="1"/>
    <xf numFmtId="164" fontId="8" fillId="15" borderId="8" xfId="0" applyNumberFormat="1" applyFont="1" applyFill="1" applyBorder="1" applyAlignment="1"/>
    <xf numFmtId="0" fontId="8" fillId="15" borderId="8" xfId="0" applyFont="1" applyFill="1" applyBorder="1" applyAlignment="1">
      <alignment vertical="distributed"/>
    </xf>
    <xf numFmtId="0" fontId="9" fillId="15" borderId="73" xfId="0" applyFont="1" applyFill="1" applyBorder="1" applyAlignment="1">
      <alignment horizontal="left"/>
    </xf>
    <xf numFmtId="0" fontId="9" fillId="15" borderId="73" xfId="0" applyFont="1" applyFill="1" applyBorder="1" applyAlignment="1">
      <alignment vertical="distributed"/>
    </xf>
    <xf numFmtId="0" fontId="8" fillId="15" borderId="73" xfId="0" applyFont="1" applyFill="1" applyBorder="1" applyAlignment="1"/>
    <xf numFmtId="0" fontId="24" fillId="0" borderId="0" xfId="0" applyFont="1" applyBorder="1" applyAlignment="1">
      <alignment wrapText="1"/>
    </xf>
    <xf numFmtId="14" fontId="9" fillId="5" borderId="26" xfId="2" applyNumberFormat="1" applyFont="1" applyFill="1" applyBorder="1" applyAlignment="1" applyProtection="1">
      <alignment wrapText="1"/>
      <protection locked="0"/>
    </xf>
    <xf numFmtId="14" fontId="9" fillId="5" borderId="26" xfId="3" applyNumberFormat="1" applyFont="1" applyFill="1" applyBorder="1" applyAlignment="1" applyProtection="1">
      <alignment wrapText="1"/>
      <protection locked="0"/>
    </xf>
    <xf numFmtId="0" fontId="11" fillId="0" borderId="0" xfId="4" applyFont="1" applyAlignment="1"/>
    <xf numFmtId="0" fontId="7" fillId="0" borderId="0" xfId="4"/>
    <xf numFmtId="165" fontId="28" fillId="0" borderId="0" xfId="4" applyNumberFormat="1" applyFont="1" applyAlignment="1"/>
    <xf numFmtId="0" fontId="9" fillId="0" borderId="0" xfId="4" applyFont="1" applyBorder="1" applyAlignment="1"/>
    <xf numFmtId="0" fontId="7" fillId="5" borderId="26" xfId="4" applyFill="1" applyBorder="1" applyAlignment="1" applyProtection="1">
      <protection locked="0"/>
    </xf>
    <xf numFmtId="0" fontId="8" fillId="0" borderId="0" xfId="4" applyFont="1" applyBorder="1" applyAlignment="1">
      <alignment horizontal="right"/>
    </xf>
    <xf numFmtId="0" fontId="29" fillId="0" borderId="0" xfId="4" applyFont="1"/>
    <xf numFmtId="165" fontId="8" fillId="16" borderId="8" xfId="4" applyNumberFormat="1" applyFont="1" applyFill="1" applyBorder="1" applyAlignment="1">
      <alignment horizontal="center"/>
    </xf>
    <xf numFmtId="0" fontId="8" fillId="16" borderId="8" xfId="4" applyFont="1" applyFill="1" applyBorder="1" applyAlignment="1">
      <alignment horizontal="center" wrapText="1"/>
    </xf>
    <xf numFmtId="0" fontId="8" fillId="25" borderId="8" xfId="4" applyFont="1" applyFill="1" applyBorder="1" applyAlignment="1">
      <alignment horizontal="center"/>
    </xf>
    <xf numFmtId="0" fontId="8" fillId="23" borderId="8" xfId="4" applyFont="1" applyFill="1" applyBorder="1" applyAlignment="1">
      <alignment horizontal="center"/>
    </xf>
    <xf numFmtId="14" fontId="7" fillId="0" borderId="8" xfId="4" applyNumberFormat="1" applyBorder="1" applyAlignment="1" applyProtection="1">
      <alignment horizontal="center"/>
      <protection locked="0"/>
    </xf>
    <xf numFmtId="0" fontId="7" fillId="0" borderId="8" xfId="4" applyBorder="1" applyAlignment="1" applyProtection="1">
      <alignment horizontal="center"/>
      <protection locked="0"/>
    </xf>
    <xf numFmtId="0" fontId="7" fillId="0" borderId="8" xfId="4" applyBorder="1" applyAlignment="1" applyProtection="1">
      <alignment wrapText="1"/>
      <protection locked="0"/>
    </xf>
    <xf numFmtId="0" fontId="7" fillId="0" borderId="8" xfId="4" applyBorder="1" applyProtection="1">
      <protection locked="0"/>
    </xf>
    <xf numFmtId="0" fontId="7" fillId="0" borderId="4" xfId="4" applyBorder="1" applyAlignment="1" applyProtection="1">
      <alignment horizontal="center"/>
      <protection locked="0"/>
    </xf>
    <xf numFmtId="0" fontId="7" fillId="0" borderId="13" xfId="4" applyBorder="1" applyAlignment="1" applyProtection="1">
      <alignment wrapText="1"/>
      <protection locked="0"/>
    </xf>
    <xf numFmtId="0" fontId="7" fillId="0" borderId="13" xfId="4" applyBorder="1" applyAlignment="1" applyProtection="1">
      <alignment horizontal="center"/>
      <protection locked="0"/>
    </xf>
    <xf numFmtId="0" fontId="7" fillId="0" borderId="8" xfId="4" applyFill="1" applyBorder="1" applyAlignment="1" applyProtection="1">
      <alignment wrapText="1"/>
      <protection locked="0"/>
    </xf>
    <xf numFmtId="0" fontId="7" fillId="0" borderId="13" xfId="4" applyFill="1" applyBorder="1" applyAlignment="1" applyProtection="1">
      <alignment wrapText="1"/>
      <protection locked="0"/>
    </xf>
    <xf numFmtId="0" fontId="7" fillId="0" borderId="11" xfId="4" applyFill="1" applyBorder="1" applyAlignment="1" applyProtection="1">
      <alignment wrapText="1"/>
      <protection locked="0"/>
    </xf>
    <xf numFmtId="0" fontId="7" fillId="0" borderId="12" xfId="4" applyFill="1" applyBorder="1" applyAlignment="1" applyProtection="1">
      <alignment wrapText="1"/>
      <protection locked="0"/>
    </xf>
    <xf numFmtId="0" fontId="7" fillId="0" borderId="11" xfId="4" applyBorder="1" applyAlignment="1" applyProtection="1">
      <alignment wrapText="1"/>
      <protection locked="0"/>
    </xf>
    <xf numFmtId="0" fontId="7" fillId="0" borderId="3" xfId="4" applyBorder="1" applyAlignment="1" applyProtection="1">
      <alignment horizontal="center"/>
      <protection locked="0"/>
    </xf>
    <xf numFmtId="0" fontId="7" fillId="0" borderId="3" xfId="4" applyBorder="1" applyProtection="1">
      <protection locked="0"/>
    </xf>
    <xf numFmtId="0" fontId="23" fillId="25" borderId="8" xfId="4" applyFont="1" applyFill="1" applyBorder="1" applyAlignment="1">
      <alignment horizontal="center"/>
    </xf>
    <xf numFmtId="0" fontId="23" fillId="26" borderId="8" xfId="4" applyFont="1" applyFill="1" applyBorder="1" applyAlignment="1">
      <alignment horizontal="right"/>
    </xf>
    <xf numFmtId="0" fontId="7" fillId="24" borderId="8" xfId="4" applyFill="1" applyBorder="1" applyAlignment="1">
      <alignment horizontal="center"/>
    </xf>
    <xf numFmtId="0" fontId="7" fillId="28" borderId="8" xfId="4" applyFill="1" applyBorder="1" applyAlignment="1">
      <alignment horizontal="center"/>
    </xf>
    <xf numFmtId="0" fontId="7" fillId="26" borderId="0" xfId="4" applyFill="1" applyAlignment="1">
      <alignment horizontal="center"/>
    </xf>
    <xf numFmtId="0" fontId="23" fillId="27" borderId="8" xfId="4" applyFont="1" applyFill="1" applyBorder="1" applyAlignment="1">
      <alignment horizontal="right"/>
    </xf>
    <xf numFmtId="0" fontId="23" fillId="27" borderId="8" xfId="4" applyFont="1" applyFill="1" applyBorder="1" applyAlignment="1">
      <alignment horizontal="center"/>
    </xf>
    <xf numFmtId="0" fontId="8" fillId="0" borderId="0" xfId="4" applyFont="1" applyBorder="1" applyAlignment="1">
      <alignment horizontal="left"/>
    </xf>
    <xf numFmtId="0" fontId="8" fillId="16" borderId="8" xfId="4" applyFont="1" applyFill="1" applyBorder="1" applyAlignment="1">
      <alignment wrapText="1"/>
    </xf>
    <xf numFmtId="0" fontId="7" fillId="0" borderId="8" xfId="4" applyFill="1" applyBorder="1" applyProtection="1">
      <protection locked="0"/>
    </xf>
    <xf numFmtId="0" fontId="7" fillId="26" borderId="8" xfId="4" applyFill="1" applyBorder="1" applyAlignment="1">
      <alignment horizontal="center"/>
    </xf>
    <xf numFmtId="0" fontId="7" fillId="24" borderId="8" xfId="1" applyFill="1" applyBorder="1" applyAlignment="1">
      <alignment horizontal="center"/>
    </xf>
    <xf numFmtId="0" fontId="7" fillId="24" borderId="8" xfId="1" applyFill="1" applyBorder="1" applyAlignment="1">
      <alignment horizontal="center"/>
    </xf>
    <xf numFmtId="0" fontId="7" fillId="24" borderId="8" xfId="1" applyFill="1" applyBorder="1" applyAlignment="1">
      <alignment horizontal="center"/>
    </xf>
    <xf numFmtId="0" fontId="8" fillId="0" borderId="0" xfId="4" applyFont="1" applyFill="1" applyBorder="1" applyAlignment="1">
      <alignment horizontal="right" wrapText="1"/>
    </xf>
    <xf numFmtId="0" fontId="7" fillId="24" borderId="8" xfId="1" applyFill="1" applyBorder="1" applyAlignment="1">
      <alignment horizontal="center"/>
    </xf>
    <xf numFmtId="0" fontId="11" fillId="0" borderId="0" xfId="3" applyFont="1" applyAlignment="1" applyProtection="1"/>
    <xf numFmtId="0" fontId="25" fillId="0" borderId="0" xfId="1" applyFont="1" applyBorder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right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1" applyFont="1" applyBorder="1" applyProtection="1"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left"/>
      <protection locked="0"/>
    </xf>
    <xf numFmtId="0" fontId="7" fillId="0" borderId="8" xfId="1" applyBorder="1" applyProtection="1">
      <protection locked="0"/>
    </xf>
    <xf numFmtId="0" fontId="9" fillId="0" borderId="8" xfId="1" applyFont="1" applyBorder="1" applyProtection="1">
      <protection locked="0"/>
    </xf>
    <xf numFmtId="0" fontId="7" fillId="0" borderId="8" xfId="1" applyBorder="1" applyAlignment="1" applyProtection="1">
      <protection locked="0"/>
    </xf>
    <xf numFmtId="0" fontId="7" fillId="0" borderId="8" xfId="1" applyBorder="1" applyAlignment="1" applyProtection="1">
      <alignment horizontal="left"/>
      <protection locked="0"/>
    </xf>
    <xf numFmtId="0" fontId="7" fillId="0" borderId="8" xfId="1" applyBorder="1" applyAlignment="1" applyProtection="1">
      <alignment horizontal="center"/>
      <protection locked="0"/>
    </xf>
    <xf numFmtId="0" fontId="8" fillId="0" borderId="8" xfId="1" applyFont="1" applyFill="1" applyBorder="1" applyProtection="1">
      <protection locked="0"/>
    </xf>
    <xf numFmtId="0" fontId="9" fillId="0" borderId="8" xfId="1" applyFont="1" applyFill="1" applyBorder="1" applyProtection="1">
      <protection locked="0"/>
    </xf>
    <xf numFmtId="0" fontId="9" fillId="15" borderId="8" xfId="1" applyFont="1" applyFill="1" applyBorder="1" applyAlignment="1" applyProtection="1">
      <alignment horizontal="left"/>
      <protection locked="0"/>
    </xf>
    <xf numFmtId="0" fontId="9" fillId="15" borderId="8" xfId="1" applyFont="1" applyFill="1" applyBorder="1" applyProtection="1">
      <protection locked="0"/>
    </xf>
    <xf numFmtId="0" fontId="7" fillId="15" borderId="8" xfId="1" applyFill="1" applyBorder="1" applyAlignment="1" applyProtection="1">
      <alignment horizontal="left"/>
      <protection locked="0"/>
    </xf>
    <xf numFmtId="0" fontId="7" fillId="15" borderId="8" xfId="1" applyFill="1" applyBorder="1" applyAlignment="1" applyProtection="1">
      <protection locked="0"/>
    </xf>
    <xf numFmtId="0" fontId="11" fillId="0" borderId="0" xfId="2" applyFont="1" applyAlignment="1" applyProtection="1"/>
    <xf numFmtId="0" fontId="8" fillId="0" borderId="0" xfId="2" applyFont="1" applyBorder="1" applyAlignment="1" applyProtection="1">
      <alignment horizontal="right"/>
    </xf>
    <xf numFmtId="0" fontId="8" fillId="0" borderId="0" xfId="4" applyFont="1" applyBorder="1" applyAlignment="1" applyProtection="1">
      <alignment horizontal="right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Fill="1" applyBorder="1" applyProtection="1">
      <protection locked="0"/>
    </xf>
    <xf numFmtId="164" fontId="9" fillId="0" borderId="13" xfId="0" applyNumberFormat="1" applyFont="1" applyFill="1" applyBorder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8" xfId="0" applyFill="1" applyBorder="1" applyAlignment="1" applyProtection="1"/>
    <xf numFmtId="0" fontId="0" fillId="2" borderId="1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 wrapText="1"/>
    </xf>
    <xf numFmtId="164" fontId="8" fillId="5" borderId="21" xfId="0" applyNumberFormat="1" applyFont="1" applyFill="1" applyBorder="1" applyAlignment="1" applyProtection="1">
      <alignment horizontal="right"/>
    </xf>
    <xf numFmtId="164" fontId="8" fillId="14" borderId="21" xfId="0" applyNumberFormat="1" applyFont="1" applyFill="1" applyBorder="1" applyAlignment="1" applyProtection="1">
      <alignment horizontal="right"/>
    </xf>
    <xf numFmtId="164" fontId="8" fillId="2" borderId="21" xfId="0" applyNumberFormat="1" applyFont="1" applyFill="1" applyBorder="1" applyAlignment="1" applyProtection="1">
      <alignment horizontal="right"/>
    </xf>
    <xf numFmtId="164" fontId="8" fillId="19" borderId="21" xfId="0" applyNumberFormat="1" applyFont="1" applyFill="1" applyBorder="1" applyAlignment="1" applyProtection="1">
      <alignment horizontal="right"/>
    </xf>
    <xf numFmtId="0" fontId="0" fillId="2" borderId="20" xfId="0" applyFill="1" applyBorder="1" applyAlignment="1" applyProtection="1">
      <alignment horizontal="left"/>
    </xf>
    <xf numFmtId="0" fontId="8" fillId="2" borderId="27" xfId="0" applyFont="1" applyFill="1" applyBorder="1" applyProtection="1"/>
    <xf numFmtId="164" fontId="8" fillId="16" borderId="21" xfId="0" applyNumberFormat="1" applyFont="1" applyFill="1" applyBorder="1" applyAlignment="1" applyProtection="1">
      <alignment horizontal="right"/>
    </xf>
    <xf numFmtId="0" fontId="9" fillId="0" borderId="1" xfId="0" applyFont="1" applyBorder="1" applyProtection="1"/>
    <xf numFmtId="0" fontId="9" fillId="0" borderId="9" xfId="0" applyFont="1" applyBorder="1" applyProtection="1"/>
    <xf numFmtId="164" fontId="8" fillId="0" borderId="9" xfId="0" applyNumberFormat="1" applyFont="1" applyBorder="1" applyProtection="1"/>
    <xf numFmtId="164" fontId="8" fillId="0" borderId="9" xfId="0" applyNumberFormat="1" applyFont="1" applyFill="1" applyBorder="1" applyProtection="1"/>
    <xf numFmtId="164" fontId="8" fillId="0" borderId="9" xfId="0" applyNumberFormat="1" applyFont="1" applyBorder="1" applyAlignment="1" applyProtection="1">
      <alignment horizontal="right"/>
    </xf>
    <xf numFmtId="0" fontId="9" fillId="0" borderId="9" xfId="0" applyFont="1" applyFill="1" applyBorder="1" applyProtection="1"/>
    <xf numFmtId="0" fontId="9" fillId="0" borderId="12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8" fillId="2" borderId="12" xfId="0" applyFont="1" applyFill="1" applyBorder="1" applyProtection="1"/>
    <xf numFmtId="164" fontId="8" fillId="5" borderId="11" xfId="0" applyNumberFormat="1" applyFont="1" applyFill="1" applyBorder="1" applyAlignment="1" applyProtection="1">
      <alignment horizontal="right"/>
    </xf>
    <xf numFmtId="164" fontId="8" fillId="14" borderId="11" xfId="0" applyNumberFormat="1" applyFont="1" applyFill="1" applyBorder="1" applyAlignment="1" applyProtection="1">
      <alignment horizontal="right"/>
    </xf>
    <xf numFmtId="164" fontId="8" fillId="2" borderId="11" xfId="0" applyNumberFormat="1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8" fillId="2" borderId="13" xfId="0" applyFont="1" applyFill="1" applyBorder="1" applyProtection="1"/>
    <xf numFmtId="164" fontId="8" fillId="5" borderId="8" xfId="0" applyNumberFormat="1" applyFont="1" applyFill="1" applyBorder="1" applyAlignment="1" applyProtection="1">
      <alignment horizontal="right"/>
    </xf>
    <xf numFmtId="164" fontId="8" fillId="14" borderId="8" xfId="0" applyNumberFormat="1" applyFont="1" applyFill="1" applyBorder="1" applyAlignment="1" applyProtection="1">
      <alignment horizontal="right"/>
    </xf>
    <xf numFmtId="164" fontId="8" fillId="16" borderId="8" xfId="0" applyNumberFormat="1" applyFont="1" applyFill="1" applyBorder="1" applyAlignment="1" applyProtection="1">
      <alignment horizontal="right"/>
    </xf>
    <xf numFmtId="164" fontId="8" fillId="2" borderId="8" xfId="0" applyNumberFormat="1" applyFont="1" applyFill="1" applyBorder="1" applyAlignment="1" applyProtection="1">
      <alignment horizontal="right"/>
    </xf>
    <xf numFmtId="0" fontId="8" fillId="2" borderId="20" xfId="0" applyFont="1" applyFill="1" applyBorder="1" applyAlignment="1" applyProtection="1">
      <alignment horizontal="left"/>
    </xf>
    <xf numFmtId="0" fontId="0" fillId="0" borderId="2" xfId="0" applyBorder="1" applyProtection="1"/>
    <xf numFmtId="0" fontId="0" fillId="0" borderId="16" xfId="0" applyFill="1" applyBorder="1" applyProtection="1"/>
    <xf numFmtId="0" fontId="9" fillId="2" borderId="4" xfId="0" applyFont="1" applyFill="1" applyBorder="1" applyProtection="1"/>
    <xf numFmtId="0" fontId="8" fillId="2" borderId="8" xfId="0" applyFont="1" applyFill="1" applyBorder="1" applyProtection="1"/>
    <xf numFmtId="0" fontId="8" fillId="2" borderId="4" xfId="0" applyFont="1" applyFill="1" applyBorder="1" applyProtection="1"/>
    <xf numFmtId="164" fontId="8" fillId="2" borderId="4" xfId="0" applyNumberFormat="1" applyFont="1" applyFill="1" applyBorder="1" applyProtection="1"/>
    <xf numFmtId="164" fontId="8" fillId="2" borderId="5" xfId="0" applyNumberFormat="1" applyFont="1" applyFill="1" applyBorder="1" applyProtection="1"/>
    <xf numFmtId="164" fontId="8" fillId="2" borderId="13" xfId="0" applyNumberFormat="1" applyFont="1" applyFill="1" applyBorder="1" applyProtection="1"/>
    <xf numFmtId="0" fontId="0" fillId="0" borderId="0" xfId="0" applyProtection="1"/>
    <xf numFmtId="0" fontId="0" fillId="0" borderId="0" xfId="0" applyFill="1" applyProtection="1"/>
    <xf numFmtId="0" fontId="12" fillId="0" borderId="17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/>
    </xf>
    <xf numFmtId="0" fontId="9" fillId="0" borderId="17" xfId="0" applyFont="1" applyBorder="1" applyProtection="1"/>
    <xf numFmtId="0" fontId="9" fillId="0" borderId="17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/>
    </xf>
    <xf numFmtId="0" fontId="8" fillId="11" borderId="30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"/>
    </xf>
    <xf numFmtId="0" fontId="8" fillId="12" borderId="17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wrapText="1"/>
    </xf>
    <xf numFmtId="0" fontId="8" fillId="14" borderId="4" xfId="0" applyFont="1" applyFill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6" fillId="13" borderId="8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left"/>
    </xf>
    <xf numFmtId="0" fontId="0" fillId="0" borderId="8" xfId="0" applyBorder="1" applyProtection="1">
      <protection locked="0"/>
    </xf>
    <xf numFmtId="0" fontId="8" fillId="0" borderId="0" xfId="0" applyFont="1" applyBorder="1" applyAlignment="1">
      <alignment wrapText="1"/>
    </xf>
    <xf numFmtId="0" fontId="0" fillId="0" borderId="26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2" fontId="9" fillId="0" borderId="26" xfId="0" applyNumberFormat="1" applyFont="1" applyBorder="1" applyAlignment="1" applyProtection="1">
      <alignment wrapText="1"/>
    </xf>
    <xf numFmtId="166" fontId="9" fillId="0" borderId="26" xfId="0" applyNumberFormat="1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166" fontId="0" fillId="0" borderId="30" xfId="0" applyNumberFormat="1" applyBorder="1" applyAlignment="1" applyProtection="1">
      <alignment wrapText="1"/>
    </xf>
    <xf numFmtId="166" fontId="0" fillId="0" borderId="26" xfId="0" applyNumberFormat="1" applyBorder="1" applyAlignment="1" applyProtection="1">
      <alignment wrapText="1"/>
    </xf>
    <xf numFmtId="0" fontId="9" fillId="0" borderId="26" xfId="0" applyFont="1" applyBorder="1" applyAlignment="1" applyProtection="1">
      <alignment wrapText="1"/>
    </xf>
    <xf numFmtId="0" fontId="7" fillId="0" borderId="4" xfId="1" applyBorder="1" applyProtection="1">
      <protection locked="0"/>
    </xf>
    <xf numFmtId="0" fontId="5" fillId="0" borderId="8" xfId="1" applyFont="1" applyBorder="1" applyAlignment="1" applyProtection="1">
      <protection locked="0"/>
    </xf>
    <xf numFmtId="0" fontId="8" fillId="0" borderId="0" xfId="0" applyFont="1" applyProtection="1"/>
    <xf numFmtId="0" fontId="0" fillId="0" borderId="0" xfId="0" applyFill="1" applyAlignment="1" applyProtection="1">
      <alignment horizontal="right"/>
    </xf>
    <xf numFmtId="0" fontId="8" fillId="0" borderId="8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Protection="1"/>
    <xf numFmtId="14" fontId="0" fillId="5" borderId="26" xfId="0" applyNumberFormat="1" applyFill="1" applyBorder="1" applyProtection="1">
      <protection locked="0"/>
    </xf>
    <xf numFmtId="166" fontId="0" fillId="0" borderId="0" xfId="0" applyNumberFormat="1" applyProtection="1"/>
    <xf numFmtId="2" fontId="0" fillId="0" borderId="0" xfId="0" applyNumberFormat="1" applyProtection="1"/>
    <xf numFmtId="0" fontId="11" fillId="0" borderId="0" xfId="0" applyFont="1" applyAlignment="1" applyProtection="1"/>
    <xf numFmtId="49" fontId="9" fillId="0" borderId="0" xfId="0" applyNumberFormat="1" applyFont="1" applyFill="1" applyProtection="1"/>
    <xf numFmtId="0" fontId="23" fillId="27" borderId="11" xfId="4" applyFont="1" applyFill="1" applyBorder="1" applyAlignment="1">
      <alignment horizontal="right"/>
    </xf>
    <xf numFmtId="0" fontId="8" fillId="8" borderId="74" xfId="0" applyFont="1" applyFill="1" applyBorder="1" applyProtection="1"/>
    <xf numFmtId="2" fontId="0" fillId="2" borderId="74" xfId="0" applyNumberFormat="1" applyFill="1" applyBorder="1" applyProtection="1"/>
    <xf numFmtId="166" fontId="0" fillId="2" borderId="74" xfId="0" applyNumberFormat="1" applyFill="1" applyBorder="1" applyProtection="1"/>
    <xf numFmtId="0" fontId="8" fillId="22" borderId="8" xfId="1" applyFont="1" applyFill="1" applyBorder="1" applyAlignment="1" applyProtection="1">
      <alignment horizontal="center"/>
    </xf>
    <xf numFmtId="0" fontId="25" fillId="0" borderId="0" xfId="1" applyFont="1" applyAlignment="1" applyProtection="1">
      <alignment horizontal="left"/>
    </xf>
    <xf numFmtId="0" fontId="24" fillId="0" borderId="0" xfId="1" applyFont="1" applyBorder="1" applyAlignment="1" applyProtection="1">
      <alignment horizontal="center"/>
    </xf>
    <xf numFmtId="0" fontId="7" fillId="0" borderId="0" xfId="1" applyProtection="1"/>
    <xf numFmtId="0" fontId="8" fillId="0" borderId="0" xfId="0" applyFont="1" applyAlignment="1" applyProtection="1">
      <alignment horizontal="right"/>
    </xf>
    <xf numFmtId="0" fontId="42" fillId="0" borderId="0" xfId="0" applyFont="1" applyAlignment="1" applyProtection="1"/>
    <xf numFmtId="0" fontId="41" fillId="0" borderId="0" xfId="0" applyFont="1" applyProtection="1"/>
    <xf numFmtId="0" fontId="42" fillId="0" borderId="0" xfId="0" applyFont="1" applyProtection="1"/>
    <xf numFmtId="0" fontId="0" fillId="0" borderId="76" xfId="0" applyFill="1" applyBorder="1" applyProtection="1">
      <protection locked="0"/>
    </xf>
    <xf numFmtId="183" fontId="0" fillId="0" borderId="76" xfId="9" applyNumberFormat="1" applyFont="1" applyFill="1" applyBorder="1" applyProtection="1">
      <protection locked="0"/>
    </xf>
    <xf numFmtId="166" fontId="0" fillId="0" borderId="76" xfId="0" applyNumberFormat="1" applyFill="1" applyBorder="1" applyProtection="1">
      <protection locked="0"/>
    </xf>
    <xf numFmtId="0" fontId="0" fillId="0" borderId="75" xfId="0" applyFill="1" applyBorder="1" applyProtection="1">
      <protection locked="0"/>
    </xf>
    <xf numFmtId="183" fontId="0" fillId="0" borderId="75" xfId="9" applyNumberFormat="1" applyFont="1" applyFill="1" applyBorder="1" applyProtection="1">
      <protection locked="0"/>
    </xf>
    <xf numFmtId="166" fontId="0" fillId="0" borderId="75" xfId="0" applyNumberFormat="1" applyFill="1" applyBorder="1" applyProtection="1">
      <protection locked="0"/>
    </xf>
    <xf numFmtId="0" fontId="0" fillId="0" borderId="74" xfId="0" applyFill="1" applyBorder="1" applyProtection="1">
      <protection locked="0"/>
    </xf>
    <xf numFmtId="183" fontId="0" fillId="0" borderId="74" xfId="9" applyNumberFormat="1" applyFont="1" applyFill="1" applyBorder="1" applyProtection="1">
      <protection locked="0"/>
    </xf>
    <xf numFmtId="166" fontId="0" fillId="0" borderId="74" xfId="0" applyNumberFormat="1" applyFill="1" applyBorder="1" applyProtection="1">
      <protection locked="0"/>
    </xf>
    <xf numFmtId="0" fontId="7" fillId="0" borderId="3" xfId="1" applyBorder="1" applyAlignment="1" applyProtection="1">
      <protection locked="0"/>
    </xf>
    <xf numFmtId="0" fontId="7" fillId="0" borderId="6" xfId="1" applyBorder="1" applyProtection="1">
      <protection locked="0"/>
    </xf>
    <xf numFmtId="0" fontId="8" fillId="0" borderId="6" xfId="0" applyFont="1" applyFill="1" applyBorder="1" applyAlignment="1">
      <alignment horizontal="left"/>
    </xf>
    <xf numFmtId="0" fontId="0" fillId="15" borderId="7" xfId="0" applyNumberFormat="1" applyFill="1" applyBorder="1" applyProtection="1">
      <protection locked="0"/>
    </xf>
    <xf numFmtId="0" fontId="8" fillId="0" borderId="7" xfId="0" applyNumberFormat="1" applyFont="1" applyFill="1" applyBorder="1" applyAlignment="1" applyProtection="1"/>
    <xf numFmtId="164" fontId="9" fillId="0" borderId="7" xfId="0" applyNumberFormat="1" applyFont="1" applyFill="1" applyBorder="1" applyProtection="1">
      <protection locked="0"/>
    </xf>
    <xf numFmtId="164" fontId="9" fillId="3" borderId="7" xfId="0" applyNumberFormat="1" applyFont="1" applyFill="1" applyBorder="1" applyProtection="1">
      <protection locked="0"/>
    </xf>
    <xf numFmtId="164" fontId="9" fillId="3" borderId="72" xfId="0" applyNumberFormat="1" applyFont="1" applyFill="1" applyBorder="1" applyProtection="1">
      <protection locked="0"/>
    </xf>
    <xf numFmtId="164" fontId="9" fillId="2" borderId="3" xfId="0" applyNumberFormat="1" applyFont="1" applyFill="1" applyBorder="1"/>
    <xf numFmtId="164" fontId="9" fillId="15" borderId="7" xfId="0" applyNumberFormat="1" applyFont="1" applyFill="1" applyBorder="1" applyProtection="1">
      <protection locked="0"/>
    </xf>
    <xf numFmtId="164" fontId="9" fillId="0" borderId="9" xfId="0" applyNumberFormat="1" applyFont="1" applyFill="1" applyBorder="1" applyProtection="1">
      <protection locked="0"/>
    </xf>
    <xf numFmtId="0" fontId="9" fillId="0" borderId="4" xfId="0" applyFont="1" applyFill="1" applyBorder="1" applyAlignment="1">
      <alignment horizontal="left"/>
    </xf>
    <xf numFmtId="0" fontId="0" fillId="0" borderId="5" xfId="0" applyNumberFormat="1" applyFill="1" applyBorder="1" applyProtection="1">
      <protection locked="0"/>
    </xf>
    <xf numFmtId="164" fontId="9" fillId="0" borderId="12" xfId="0" applyNumberFormat="1" applyFont="1" applyFill="1" applyBorder="1" applyProtection="1">
      <protection locked="0"/>
    </xf>
    <xf numFmtId="164" fontId="7" fillId="0" borderId="8" xfId="1" applyNumberFormat="1" applyBorder="1" applyProtection="1">
      <protection locked="0"/>
    </xf>
    <xf numFmtId="164" fontId="7" fillId="0" borderId="3" xfId="1" applyNumberFormat="1" applyBorder="1" applyProtection="1">
      <protection locked="0"/>
    </xf>
    <xf numFmtId="0" fontId="9" fillId="15" borderId="5" xfId="0" applyFont="1" applyFill="1" applyBorder="1" applyAlignment="1">
      <alignment horizontal="center"/>
    </xf>
    <xf numFmtId="0" fontId="24" fillId="0" borderId="0" xfId="1" applyFont="1" applyBorder="1" applyAlignment="1" applyProtection="1">
      <alignment horizontal="left"/>
    </xf>
    <xf numFmtId="0" fontId="9" fillId="0" borderId="0" xfId="2" applyFont="1" applyProtection="1"/>
    <xf numFmtId="0" fontId="9" fillId="0" borderId="0" xfId="2" applyFont="1" applyBorder="1" applyAlignment="1" applyProtection="1">
      <alignment horizontal="left"/>
    </xf>
    <xf numFmtId="0" fontId="8" fillId="0" borderId="0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center"/>
    </xf>
    <xf numFmtId="0" fontId="9" fillId="0" borderId="0" xfId="2" applyProtection="1"/>
    <xf numFmtId="0" fontId="11" fillId="0" borderId="0" xfId="2" applyFont="1" applyBorder="1" applyAlignment="1" applyProtection="1">
      <alignment horizontal="left"/>
    </xf>
    <xf numFmtId="0" fontId="8" fillId="0" borderId="0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wrapText="1"/>
    </xf>
    <xf numFmtId="0" fontId="9" fillId="0" borderId="0" xfId="2" applyFont="1" applyFill="1" applyBorder="1" applyAlignment="1" applyProtection="1">
      <alignment horizontal="right" wrapText="1"/>
    </xf>
    <xf numFmtId="14" fontId="9" fillId="0" borderId="0" xfId="2" applyNumberFormat="1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wrapText="1"/>
    </xf>
    <xf numFmtId="0" fontId="8" fillId="0" borderId="0" xfId="1" applyFont="1" applyBorder="1" applyAlignment="1" applyProtection="1">
      <alignment horizontal="left"/>
    </xf>
    <xf numFmtId="0" fontId="8" fillId="23" borderId="8" xfId="1" applyFont="1" applyFill="1" applyBorder="1" applyAlignment="1" applyProtection="1">
      <alignment horizontal="left"/>
    </xf>
    <xf numFmtId="0" fontId="27" fillId="23" borderId="8" xfId="1" applyFont="1" applyFill="1" applyBorder="1" applyProtection="1"/>
    <xf numFmtId="0" fontId="8" fillId="23" borderId="8" xfId="1" applyFont="1" applyFill="1" applyBorder="1" applyAlignment="1" applyProtection="1">
      <alignment horizontal="center"/>
    </xf>
    <xf numFmtId="0" fontId="8" fillId="23" borderId="8" xfId="1" applyFont="1" applyFill="1" applyBorder="1" applyAlignment="1" applyProtection="1"/>
    <xf numFmtId="0" fontId="8" fillId="23" borderId="8" xfId="57" applyFont="1" applyFill="1" applyBorder="1" applyAlignment="1" applyProtection="1"/>
    <xf numFmtId="0" fontId="9" fillId="0" borderId="0" xfId="1" applyFont="1" applyBorder="1" applyAlignment="1" applyProtection="1">
      <alignment horizontal="left"/>
    </xf>
    <xf numFmtId="0" fontId="23" fillId="0" borderId="77" xfId="1" applyFont="1" applyBorder="1" applyAlignment="1" applyProtection="1">
      <alignment horizontal="right"/>
    </xf>
    <xf numFmtId="166" fontId="23" fillId="0" borderId="78" xfId="1" applyNumberFormat="1" applyFont="1" applyBorder="1" applyAlignment="1" applyProtection="1">
      <alignment horizontal="right"/>
    </xf>
    <xf numFmtId="0" fontId="23" fillId="0" borderId="0" xfId="1" applyFont="1" applyProtection="1"/>
    <xf numFmtId="164" fontId="7" fillId="0" borderId="0" xfId="1" applyNumberFormat="1" applyProtection="1"/>
    <xf numFmtId="0" fontId="6" fillId="0" borderId="0" xfId="93" applyAlignment="1" applyProtection="1">
      <alignment horizontal="left"/>
    </xf>
    <xf numFmtId="0" fontId="8" fillId="0" borderId="0" xfId="3" applyFont="1" applyBorder="1" applyAlignment="1" applyProtection="1">
      <alignment horizontal="center"/>
    </xf>
    <xf numFmtId="0" fontId="9" fillId="0" borderId="0" xfId="3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left"/>
    </xf>
    <xf numFmtId="0" fontId="8" fillId="0" borderId="0" xfId="3" applyFont="1" applyFill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right" wrapText="1"/>
    </xf>
    <xf numFmtId="14" fontId="9" fillId="0" borderId="0" xfId="3" applyNumberFormat="1" applyFont="1" applyFill="1" applyBorder="1" applyAlignment="1" applyProtection="1">
      <alignment wrapText="1"/>
    </xf>
    <xf numFmtId="0" fontId="9" fillId="0" borderId="0" xfId="3" applyFont="1" applyProtection="1"/>
    <xf numFmtId="0" fontId="9" fillId="0" borderId="0" xfId="3" applyFont="1" applyBorder="1" applyAlignment="1" applyProtection="1">
      <alignment wrapText="1"/>
    </xf>
    <xf numFmtId="0" fontId="8" fillId="22" borderId="8" xfId="1" applyFont="1" applyFill="1" applyBorder="1" applyAlignment="1" applyProtection="1">
      <alignment horizontal="left"/>
    </xf>
    <xf numFmtId="0" fontId="8" fillId="22" borderId="8" xfId="1" applyFont="1" applyFill="1" applyBorder="1" applyAlignment="1" applyProtection="1"/>
    <xf numFmtId="0" fontId="7" fillId="0" borderId="0" xfId="1" applyBorder="1" applyAlignment="1" applyProtection="1"/>
    <xf numFmtId="0" fontId="7" fillId="0" borderId="0" xfId="1" applyBorder="1" applyAlignment="1" applyProtection="1">
      <alignment horizontal="center"/>
    </xf>
    <xf numFmtId="164" fontId="9" fillId="0" borderId="8" xfId="0" applyNumberFormat="1" applyFont="1" applyFill="1" applyBorder="1" applyProtection="1"/>
    <xf numFmtId="0" fontId="9" fillId="0" borderId="11" xfId="0" applyFont="1" applyFill="1" applyBorder="1" applyProtection="1"/>
    <xf numFmtId="0" fontId="0" fillId="0" borderId="8" xfId="0" applyFill="1" applyBorder="1" applyAlignment="1">
      <alignment horizontal="left"/>
    </xf>
    <xf numFmtId="0" fontId="0" fillId="0" borderId="8" xfId="0" applyNumberFormat="1" applyFill="1" applyBorder="1" applyProtection="1">
      <protection locked="0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8" fillId="0" borderId="7" xfId="0" applyFont="1" applyFill="1" applyBorder="1"/>
    <xf numFmtId="0" fontId="9" fillId="0" borderId="8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5" xfId="0" applyNumberFormat="1" applyFill="1" applyBorder="1" applyAlignment="1"/>
    <xf numFmtId="0" fontId="0" fillId="15" borderId="0" xfId="0" applyFill="1"/>
    <xf numFmtId="0" fontId="11" fillId="15" borderId="0" xfId="58" applyFont="1" applyFill="1"/>
    <xf numFmtId="0" fontId="24" fillId="15" borderId="0" xfId="98" applyFont="1" applyFill="1" applyAlignment="1">
      <alignment horizontal="left"/>
    </xf>
    <xf numFmtId="0" fontId="25" fillId="15" borderId="0" xfId="98" applyFont="1" applyFill="1" applyAlignment="1">
      <alignment horizontal="left"/>
    </xf>
    <xf numFmtId="0" fontId="11" fillId="15" borderId="0" xfId="58" applyFont="1" applyFill="1" applyAlignment="1">
      <alignment horizontal="left"/>
    </xf>
    <xf numFmtId="0" fontId="9" fillId="15" borderId="0" xfId="58" applyFill="1" applyAlignment="1">
      <alignment horizontal="left"/>
    </xf>
    <xf numFmtId="0" fontId="8" fillId="15" borderId="0" xfId="58" applyFont="1" applyFill="1" applyAlignment="1">
      <alignment horizontal="center"/>
    </xf>
    <xf numFmtId="0" fontId="9" fillId="15" borderId="0" xfId="58" applyFill="1" applyAlignment="1">
      <alignment horizontal="center"/>
    </xf>
    <xf numFmtId="0" fontId="8" fillId="15" borderId="0" xfId="58" applyFont="1" applyFill="1" applyAlignment="1">
      <alignment horizontal="right"/>
    </xf>
    <xf numFmtId="0" fontId="8" fillId="15" borderId="0" xfId="58" applyFont="1" applyFill="1" applyAlignment="1">
      <alignment horizontal="right" wrapText="1"/>
    </xf>
    <xf numFmtId="14" fontId="49" fillId="30" borderId="26" xfId="58" applyNumberFormat="1" applyFont="1" applyFill="1" applyBorder="1" applyAlignment="1" applyProtection="1">
      <alignment horizontal="right" vertical="center" wrapText="1"/>
      <protection locked="0"/>
    </xf>
    <xf numFmtId="0" fontId="9" fillId="15" borderId="0" xfId="58" applyFill="1" applyAlignment="1">
      <alignment horizontal="right" wrapText="1"/>
    </xf>
    <xf numFmtId="14" fontId="9" fillId="15" borderId="0" xfId="58" applyNumberFormat="1" applyFill="1" applyAlignment="1">
      <alignment wrapText="1"/>
    </xf>
    <xf numFmtId="0" fontId="9" fillId="15" borderId="0" xfId="58" applyFill="1"/>
    <xf numFmtId="0" fontId="9" fillId="15" borderId="0" xfId="58" applyFill="1" applyAlignment="1">
      <alignment wrapText="1"/>
    </xf>
    <xf numFmtId="0" fontId="24" fillId="15" borderId="0" xfId="98" applyFont="1" applyFill="1" applyAlignment="1">
      <alignment horizontal="center"/>
    </xf>
    <xf numFmtId="0" fontId="2" fillId="15" borderId="0" xfId="98" applyFill="1"/>
    <xf numFmtId="0" fontId="44" fillId="30" borderId="8" xfId="98" applyFont="1" applyFill="1" applyBorder="1" applyAlignment="1">
      <alignment horizontal="center" vertical="center"/>
    </xf>
    <xf numFmtId="0" fontId="44" fillId="30" borderId="8" xfId="98" applyFont="1" applyFill="1" applyBorder="1" applyAlignment="1">
      <alignment horizontal="center" vertical="center" wrapText="1"/>
    </xf>
    <xf numFmtId="0" fontId="8" fillId="15" borderId="0" xfId="0" applyFont="1" applyFill="1"/>
    <xf numFmtId="0" fontId="2" fillId="15" borderId="8" xfId="98" applyFill="1" applyBorder="1" applyProtection="1">
      <protection locked="0"/>
    </xf>
    <xf numFmtId="0" fontId="2" fillId="15" borderId="8" xfId="98" applyFill="1" applyBorder="1" applyAlignment="1" applyProtection="1">
      <alignment horizontal="center"/>
      <protection locked="0"/>
    </xf>
    <xf numFmtId="0" fontId="2" fillId="15" borderId="4" xfId="98" applyFill="1" applyBorder="1" applyProtection="1">
      <protection locked="0"/>
    </xf>
    <xf numFmtId="0" fontId="8" fillId="15" borderId="8" xfId="98" applyFont="1" applyFill="1" applyBorder="1" applyProtection="1">
      <protection locked="0"/>
    </xf>
    <xf numFmtId="0" fontId="9" fillId="15" borderId="8" xfId="98" applyFont="1" applyFill="1" applyBorder="1" applyAlignment="1" applyProtection="1">
      <alignment horizontal="center"/>
      <protection locked="0"/>
    </xf>
    <xf numFmtId="0" fontId="9" fillId="15" borderId="8" xfId="98" applyFont="1" applyFill="1" applyBorder="1" applyAlignment="1" applyProtection="1">
      <alignment horizontal="left"/>
      <protection locked="0"/>
    </xf>
    <xf numFmtId="0" fontId="9" fillId="15" borderId="8" xfId="98" applyFont="1" applyFill="1" applyBorder="1" applyProtection="1">
      <protection locked="0"/>
    </xf>
    <xf numFmtId="0" fontId="2" fillId="15" borderId="0" xfId="98" applyFill="1" applyProtection="1">
      <protection locked="0"/>
    </xf>
    <xf numFmtId="0" fontId="45" fillId="15" borderId="0" xfId="0" applyFont="1" applyFill="1"/>
    <xf numFmtId="0" fontId="42" fillId="15" borderId="0" xfId="99" applyFont="1" applyFill="1"/>
    <xf numFmtId="0" fontId="41" fillId="15" borderId="0" xfId="99" applyFont="1" applyFill="1"/>
    <xf numFmtId="0" fontId="41" fillId="15" borderId="0" xfId="99" applyFont="1" applyFill="1" applyAlignment="1">
      <alignment wrapText="1"/>
    </xf>
    <xf numFmtId="0" fontId="43" fillId="15" borderId="0" xfId="99" applyFont="1" applyFill="1"/>
    <xf numFmtId="0" fontId="42" fillId="15" borderId="0" xfId="99" applyFont="1" applyFill="1" applyAlignment="1">
      <alignment horizontal="right"/>
    </xf>
    <xf numFmtId="14" fontId="53" fillId="30" borderId="8" xfId="99" applyNumberFormat="1" applyFont="1" applyFill="1" applyBorder="1" applyProtection="1">
      <protection locked="0"/>
    </xf>
    <xf numFmtId="0" fontId="42" fillId="15" borderId="0" xfId="99" applyFont="1" applyFill="1" applyAlignment="1">
      <alignment wrapText="1"/>
    </xf>
    <xf numFmtId="0" fontId="42" fillId="15" borderId="0" xfId="99" applyFont="1" applyFill="1" applyAlignment="1">
      <alignment vertical="center" wrapText="1"/>
    </xf>
    <xf numFmtId="0" fontId="52" fillId="30" borderId="8" xfId="99" applyFont="1" applyFill="1" applyBorder="1" applyAlignment="1">
      <alignment horizontal="center" vertical="center" wrapText="1"/>
    </xf>
    <xf numFmtId="0" fontId="52" fillId="30" borderId="13" xfId="99" applyFont="1" applyFill="1" applyBorder="1" applyAlignment="1">
      <alignment vertical="center" wrapText="1"/>
    </xf>
    <xf numFmtId="184" fontId="41" fillId="30" borderId="8" xfId="96" applyNumberFormat="1" applyFont="1" applyFill="1" applyBorder="1" applyProtection="1"/>
    <xf numFmtId="184" fontId="41" fillId="30" borderId="8" xfId="96" applyNumberFormat="1" applyFont="1" applyFill="1" applyBorder="1" applyAlignment="1" applyProtection="1">
      <alignment horizontal="center" vertical="center"/>
    </xf>
    <xf numFmtId="184" fontId="53" fillId="30" borderId="8" xfId="96" applyNumberFormat="1" applyFont="1" applyFill="1" applyBorder="1" applyAlignment="1" applyProtection="1">
      <alignment horizontal="center" vertical="center"/>
    </xf>
    <xf numFmtId="9" fontId="53" fillId="30" borderId="8" xfId="97" applyFont="1" applyFill="1" applyBorder="1" applyAlignment="1" applyProtection="1">
      <alignment horizontal="center" vertical="center"/>
    </xf>
    <xf numFmtId="0" fontId="54" fillId="30" borderId="8" xfId="99" applyFont="1" applyFill="1" applyBorder="1" applyAlignment="1">
      <alignment horizontal="right"/>
    </xf>
    <xf numFmtId="184" fontId="41" fillId="0" borderId="13" xfId="96" applyNumberFormat="1" applyFont="1" applyBorder="1" applyProtection="1">
      <protection locked="0"/>
    </xf>
    <xf numFmtId="184" fontId="41" fillId="31" borderId="8" xfId="96" applyNumberFormat="1" applyFont="1" applyFill="1" applyBorder="1" applyProtection="1">
      <protection locked="0"/>
    </xf>
    <xf numFmtId="184" fontId="41" fillId="0" borderId="8" xfId="96" applyNumberFormat="1" applyFont="1" applyBorder="1" applyProtection="1">
      <protection locked="0"/>
    </xf>
    <xf numFmtId="184" fontId="41" fillId="31" borderId="8" xfId="96" applyNumberFormat="1" applyFont="1" applyFill="1" applyBorder="1" applyAlignment="1" applyProtection="1">
      <alignment horizontal="center" vertical="center"/>
      <protection locked="0"/>
    </xf>
    <xf numFmtId="184" fontId="55" fillId="15" borderId="8" xfId="96" applyNumberFormat="1" applyFont="1" applyFill="1" applyBorder="1" applyAlignment="1" applyProtection="1">
      <alignment horizontal="right" vertical="center"/>
    </xf>
    <xf numFmtId="9" fontId="55" fillId="15" borderId="8" xfId="97" applyFont="1" applyFill="1" applyBorder="1" applyAlignment="1" applyProtection="1">
      <alignment horizontal="right" vertical="center"/>
    </xf>
    <xf numFmtId="184" fontId="55" fillId="31" borderId="8" xfId="96" applyNumberFormat="1" applyFont="1" applyFill="1" applyBorder="1" applyAlignment="1" applyProtection="1">
      <alignment horizontal="right" vertical="center"/>
    </xf>
    <xf numFmtId="0" fontId="53" fillId="30" borderId="8" xfId="99" applyFont="1" applyFill="1" applyBorder="1" applyAlignment="1">
      <alignment horizontal="center" vertical="center" wrapText="1"/>
    </xf>
    <xf numFmtId="0" fontId="53" fillId="30" borderId="8" xfId="99" applyFont="1" applyFill="1" applyBorder="1" applyAlignment="1">
      <alignment horizontal="center" vertical="center"/>
    </xf>
    <xf numFmtId="0" fontId="52" fillId="30" borderId="8" xfId="99" applyFont="1" applyFill="1" applyBorder="1" applyAlignment="1">
      <alignment horizontal="right"/>
    </xf>
    <xf numFmtId="184" fontId="41" fillId="15" borderId="8" xfId="99" applyNumberFormat="1" applyFont="1" applyFill="1" applyBorder="1" applyAlignment="1">
      <alignment wrapText="1"/>
    </xf>
    <xf numFmtId="9" fontId="41" fillId="15" borderId="8" xfId="97" applyFont="1" applyFill="1" applyBorder="1" applyProtection="1"/>
    <xf numFmtId="0" fontId="52" fillId="30" borderId="8" xfId="99" applyFont="1" applyFill="1" applyBorder="1" applyAlignment="1">
      <alignment horizontal="center" vertical="center"/>
    </xf>
    <xf numFmtId="0" fontId="42" fillId="30" borderId="0" xfId="99" applyFont="1" applyFill="1"/>
    <xf numFmtId="184" fontId="41" fillId="0" borderId="13" xfId="96" applyNumberFormat="1" applyFont="1" applyBorder="1" applyProtection="1"/>
    <xf numFmtId="184" fontId="41" fillId="31" borderId="13" xfId="96" applyNumberFormat="1" applyFont="1" applyFill="1" applyBorder="1" applyProtection="1"/>
    <xf numFmtId="184" fontId="53" fillId="30" borderId="8" xfId="99" applyNumberFormat="1" applyFont="1" applyFill="1" applyBorder="1"/>
    <xf numFmtId="0" fontId="44" fillId="30" borderId="4" xfId="1" applyFont="1" applyFill="1" applyBorder="1" applyAlignment="1">
      <alignment horizontal="center" vertical="center" wrapText="1"/>
    </xf>
    <xf numFmtId="0" fontId="44" fillId="30" borderId="8" xfId="1" applyFont="1" applyFill="1" applyBorder="1" applyAlignment="1">
      <alignment horizontal="center" vertical="center" wrapText="1"/>
    </xf>
    <xf numFmtId="0" fontId="8" fillId="2" borderId="17" xfId="0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4" borderId="44" xfId="0" applyFont="1" applyFill="1" applyBorder="1" applyAlignment="1" applyProtection="1">
      <alignment horizontal="center"/>
    </xf>
    <xf numFmtId="0" fontId="8" fillId="4" borderId="29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8" fillId="5" borderId="28" xfId="0" applyFont="1" applyFill="1" applyBorder="1" applyAlignment="1" applyProtection="1">
      <alignment horizontal="center"/>
    </xf>
    <xf numFmtId="0" fontId="8" fillId="5" borderId="33" xfId="0" applyFont="1" applyFill="1" applyBorder="1" applyAlignment="1" applyProtection="1">
      <alignment horizontal="center"/>
    </xf>
    <xf numFmtId="0" fontId="8" fillId="5" borderId="46" xfId="0" applyFont="1" applyFill="1" applyBorder="1" applyAlignment="1" applyProtection="1">
      <alignment horizontal="center"/>
    </xf>
    <xf numFmtId="0" fontId="8" fillId="4" borderId="31" xfId="0" applyFont="1" applyFill="1" applyBorder="1" applyAlignment="1" applyProtection="1">
      <alignment horizontal="center"/>
    </xf>
    <xf numFmtId="0" fontId="8" fillId="4" borderId="38" xfId="0" applyFont="1" applyFill="1" applyBorder="1" applyAlignment="1" applyProtection="1">
      <alignment horizontal="center"/>
    </xf>
    <xf numFmtId="49" fontId="9" fillId="5" borderId="30" xfId="0" applyNumberFormat="1" applyFont="1" applyFill="1" applyBorder="1" applyAlignment="1">
      <alignment horizontal="left"/>
    </xf>
    <xf numFmtId="49" fontId="9" fillId="5" borderId="31" xfId="0" applyNumberFormat="1" applyFont="1" applyFill="1" applyBorder="1" applyAlignment="1">
      <alignment horizontal="left"/>
    </xf>
    <xf numFmtId="49" fontId="9" fillId="5" borderId="32" xfId="0" applyNumberFormat="1" applyFont="1" applyFill="1" applyBorder="1" applyAlignment="1">
      <alignment horizontal="left"/>
    </xf>
    <xf numFmtId="0" fontId="8" fillId="0" borderId="37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38" xfId="0" applyFont="1" applyFill="1" applyBorder="1" applyAlignment="1" applyProtection="1">
      <alignment horizontal="center"/>
    </xf>
    <xf numFmtId="0" fontId="8" fillId="10" borderId="49" xfId="0" applyFont="1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51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13" fillId="10" borderId="50" xfId="0" applyFont="1" applyFill="1" applyBorder="1" applyAlignment="1">
      <alignment vertical="center" wrapText="1"/>
    </xf>
    <xf numFmtId="0" fontId="13" fillId="10" borderId="52" xfId="0" applyFont="1" applyFill="1" applyBorder="1" applyAlignment="1">
      <alignment vertical="center" wrapText="1"/>
    </xf>
    <xf numFmtId="0" fontId="8" fillId="10" borderId="70" xfId="0" applyFont="1" applyFill="1" applyBorder="1" applyAlignment="1">
      <alignment horizontal="center" vertical="center" wrapText="1"/>
    </xf>
    <xf numFmtId="0" fontId="8" fillId="10" borderId="71" xfId="0" applyFont="1" applyFill="1" applyBorder="1" applyAlignment="1">
      <alignment horizontal="center" vertical="center" wrapText="1"/>
    </xf>
    <xf numFmtId="0" fontId="8" fillId="10" borderId="69" xfId="0" applyFont="1" applyFill="1" applyBorder="1" applyAlignment="1">
      <alignment horizontal="center" vertical="center" wrapText="1"/>
    </xf>
    <xf numFmtId="0" fontId="8" fillId="10" borderId="68" xfId="0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8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30" xfId="0" applyFont="1" applyFill="1" applyBorder="1" applyAlignment="1" applyProtection="1">
      <alignment horizontal="left"/>
      <protection locked="0"/>
    </xf>
    <xf numFmtId="0" fontId="9" fillId="5" borderId="31" xfId="0" applyFont="1" applyFill="1" applyBorder="1" applyAlignment="1" applyProtection="1">
      <alignment horizontal="left"/>
      <protection locked="0"/>
    </xf>
    <xf numFmtId="0" fontId="9" fillId="5" borderId="32" xfId="0" applyFont="1" applyFill="1" applyBorder="1" applyAlignment="1" applyProtection="1">
      <alignment horizontal="left"/>
      <protection locked="0"/>
    </xf>
    <xf numFmtId="0" fontId="8" fillId="4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15" borderId="7" xfId="0" applyFont="1" applyFill="1" applyBorder="1" applyAlignment="1"/>
    <xf numFmtId="0" fontId="0" fillId="15" borderId="7" xfId="0" applyFill="1" applyBorder="1" applyAlignment="1"/>
    <xf numFmtId="0" fontId="20" fillId="0" borderId="9" xfId="0" applyNumberFormat="1" applyFont="1" applyBorder="1" applyAlignment="1">
      <alignment horizontal="left" wrapText="1"/>
    </xf>
    <xf numFmtId="0" fontId="21" fillId="0" borderId="9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left" wrapText="1"/>
    </xf>
    <xf numFmtId="0" fontId="8" fillId="0" borderId="0" xfId="0" applyFont="1" applyAlignment="1" applyProtection="1">
      <alignment horizontal="right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14" fontId="7" fillId="5" borderId="30" xfId="4" applyNumberFormat="1" applyFill="1" applyBorder="1" applyAlignment="1" applyProtection="1">
      <alignment horizontal="center"/>
      <protection locked="0"/>
    </xf>
    <xf numFmtId="14" fontId="7" fillId="5" borderId="32" xfId="4" applyNumberFormat="1" applyFill="1" applyBorder="1" applyAlignment="1" applyProtection="1">
      <alignment horizontal="center"/>
      <protection locked="0"/>
    </xf>
    <xf numFmtId="0" fontId="7" fillId="5" borderId="30" xfId="4" applyFill="1" applyBorder="1" applyAlignment="1" applyProtection="1">
      <alignment horizontal="center"/>
      <protection locked="0"/>
    </xf>
    <xf numFmtId="0" fontId="7" fillId="5" borderId="32" xfId="4" applyFill="1" applyBorder="1" applyAlignment="1" applyProtection="1">
      <alignment horizontal="center"/>
      <protection locked="0"/>
    </xf>
    <xf numFmtId="0" fontId="30" fillId="0" borderId="9" xfId="4" applyFont="1" applyBorder="1" applyAlignment="1">
      <alignment horizontal="center"/>
    </xf>
    <xf numFmtId="0" fontId="23" fillId="26" borderId="4" xfId="4" applyFont="1" applyFill="1" applyBorder="1" applyAlignment="1">
      <alignment horizontal="center"/>
    </xf>
    <xf numFmtId="0" fontId="23" fillId="26" borderId="13" xfId="4" applyFont="1" applyFill="1" applyBorder="1" applyAlignment="1">
      <alignment horizontal="center"/>
    </xf>
    <xf numFmtId="0" fontId="9" fillId="5" borderId="30" xfId="2" applyFont="1" applyFill="1" applyBorder="1" applyAlignment="1" applyProtection="1">
      <alignment horizontal="center"/>
      <protection locked="0"/>
    </xf>
    <xf numFmtId="0" fontId="9" fillId="5" borderId="32" xfId="2" applyFont="1" applyFill="1" applyBorder="1" applyAlignment="1" applyProtection="1">
      <alignment horizontal="center"/>
      <protection locked="0"/>
    </xf>
    <xf numFmtId="0" fontId="20" fillId="0" borderId="9" xfId="1" applyNumberFormat="1" applyFont="1" applyBorder="1" applyAlignment="1" applyProtection="1">
      <alignment horizontal="left" wrapText="1"/>
    </xf>
    <xf numFmtId="0" fontId="9" fillId="5" borderId="30" xfId="3" applyFont="1" applyFill="1" applyBorder="1" applyAlignment="1" applyProtection="1">
      <alignment horizontal="center"/>
      <protection locked="0"/>
    </xf>
    <xf numFmtId="0" fontId="9" fillId="5" borderId="32" xfId="3" applyFont="1" applyFill="1" applyBorder="1" applyAlignment="1" applyProtection="1">
      <alignment horizontal="center"/>
      <protection locked="0"/>
    </xf>
    <xf numFmtId="0" fontId="47" fillId="15" borderId="0" xfId="58" applyFont="1" applyFill="1"/>
    <xf numFmtId="0" fontId="48" fillId="15" borderId="0" xfId="98" applyFont="1" applyFill="1" applyAlignment="1">
      <alignment horizontal="left"/>
    </xf>
    <xf numFmtId="0" fontId="49" fillId="30" borderId="30" xfId="58" applyFont="1" applyFill="1" applyBorder="1" applyAlignment="1" applyProtection="1">
      <alignment horizontal="center" vertical="center"/>
      <protection locked="0"/>
    </xf>
    <xf numFmtId="0" fontId="49" fillId="30" borderId="32" xfId="58" applyFont="1" applyFill="1" applyBorder="1" applyAlignment="1" applyProtection="1">
      <alignment horizontal="center" vertical="center"/>
      <protection locked="0"/>
    </xf>
    <xf numFmtId="0" fontId="20" fillId="15" borderId="9" xfId="98" applyFont="1" applyFill="1" applyBorder="1" applyAlignment="1">
      <alignment horizontal="left" wrapText="1"/>
    </xf>
    <xf numFmtId="0" fontId="41" fillId="30" borderId="5" xfId="99" applyFont="1" applyFill="1" applyBorder="1" applyAlignment="1">
      <alignment horizontal="center"/>
    </xf>
    <xf numFmtId="0" fontId="42" fillId="30" borderId="7" xfId="99" applyFont="1" applyFill="1" applyBorder="1" applyAlignment="1">
      <alignment horizontal="center"/>
    </xf>
    <xf numFmtId="0" fontId="52" fillId="30" borderId="4" xfId="99" applyFont="1" applyFill="1" applyBorder="1" applyAlignment="1">
      <alignment horizontal="center" vertical="center" wrapText="1"/>
    </xf>
    <xf numFmtId="0" fontId="52" fillId="30" borderId="13" xfId="99" applyFont="1" applyFill="1" applyBorder="1" applyAlignment="1">
      <alignment horizontal="center" vertical="center" wrapText="1"/>
    </xf>
    <xf numFmtId="0" fontId="52" fillId="30" borderId="5" xfId="99" applyFont="1" applyFill="1" applyBorder="1" applyAlignment="1">
      <alignment horizontal="center" vertical="center" wrapText="1"/>
    </xf>
    <xf numFmtId="184" fontId="41" fillId="30" borderId="4" xfId="96" applyNumberFormat="1" applyFont="1" applyFill="1" applyBorder="1" applyAlignment="1" applyProtection="1">
      <alignment horizontal="center"/>
    </xf>
    <xf numFmtId="184" fontId="41" fillId="30" borderId="5" xfId="96" applyNumberFormat="1" applyFont="1" applyFill="1" applyBorder="1" applyAlignment="1" applyProtection="1">
      <alignment horizontal="center"/>
    </xf>
    <xf numFmtId="184" fontId="41" fillId="30" borderId="13" xfId="96" applyNumberFormat="1" applyFont="1" applyFill="1" applyBorder="1" applyAlignment="1" applyProtection="1">
      <alignment horizontal="center"/>
    </xf>
    <xf numFmtId="0" fontId="50" fillId="15" borderId="0" xfId="99" applyFont="1" applyFill="1"/>
    <xf numFmtId="0" fontId="51" fillId="15" borderId="0" xfId="99" applyFont="1" applyFill="1"/>
    <xf numFmtId="0" fontId="52" fillId="30" borderId="8" xfId="99" applyFont="1" applyFill="1" applyBorder="1" applyAlignment="1" applyProtection="1">
      <alignment horizontal="center"/>
      <protection locked="0"/>
    </xf>
  </cellXfs>
  <cellStyles count="100">
    <cellStyle name="Calc Currency (0)" xfId="15" xr:uid="{00000000-0005-0000-0000-000000000000}"/>
    <cellStyle name="Calc Currency (2)" xfId="16" xr:uid="{00000000-0005-0000-0000-000001000000}"/>
    <cellStyle name="Calc Percent (0)" xfId="17" xr:uid="{00000000-0005-0000-0000-000002000000}"/>
    <cellStyle name="Calc Percent (1)" xfId="18" xr:uid="{00000000-0005-0000-0000-000003000000}"/>
    <cellStyle name="Calc Percent (2)" xfId="19" xr:uid="{00000000-0005-0000-0000-000004000000}"/>
    <cellStyle name="Calc Units (0)" xfId="20" xr:uid="{00000000-0005-0000-0000-000005000000}"/>
    <cellStyle name="Calc Units (1)" xfId="21" xr:uid="{00000000-0005-0000-0000-000006000000}"/>
    <cellStyle name="Calc Units (2)" xfId="22" xr:uid="{00000000-0005-0000-0000-000007000000}"/>
    <cellStyle name="Comma" xfId="96" builtinId="3"/>
    <cellStyle name="Comma  - Style1" xfId="23" xr:uid="{00000000-0005-0000-0000-000008000000}"/>
    <cellStyle name="Comma  - Style2" xfId="24" xr:uid="{00000000-0005-0000-0000-000009000000}"/>
    <cellStyle name="Comma  - Style3" xfId="25" xr:uid="{00000000-0005-0000-0000-00000A000000}"/>
    <cellStyle name="Comma  - Style4" xfId="26" xr:uid="{00000000-0005-0000-0000-00000B000000}"/>
    <cellStyle name="Comma  - Style5" xfId="27" xr:uid="{00000000-0005-0000-0000-00000C000000}"/>
    <cellStyle name="Comma  - Style6" xfId="28" xr:uid="{00000000-0005-0000-0000-00000D000000}"/>
    <cellStyle name="Comma  - Style7" xfId="29" xr:uid="{00000000-0005-0000-0000-00000E000000}"/>
    <cellStyle name="Comma  - Style8" xfId="30" xr:uid="{00000000-0005-0000-0000-00000F000000}"/>
    <cellStyle name="Comma [00]" xfId="31" xr:uid="{00000000-0005-0000-0000-000010000000}"/>
    <cellStyle name="Comma [1]" xfId="32" xr:uid="{00000000-0005-0000-0000-000011000000}"/>
    <cellStyle name="Comma 2" xfId="9" xr:uid="{00000000-0005-0000-0000-000012000000}"/>
    <cellStyle name="Comma 3" xfId="33" xr:uid="{00000000-0005-0000-0000-000013000000}"/>
    <cellStyle name="Comma 4" xfId="34" xr:uid="{00000000-0005-0000-0000-000014000000}"/>
    <cellStyle name="Currency [00]" xfId="35" xr:uid="{00000000-0005-0000-0000-000015000000}"/>
    <cellStyle name="Currency [1]" xfId="36" xr:uid="{00000000-0005-0000-0000-000016000000}"/>
    <cellStyle name="Currency [2]" xfId="37" xr:uid="{00000000-0005-0000-0000-000017000000}"/>
    <cellStyle name="Currency 2" xfId="8" xr:uid="{00000000-0005-0000-0000-000018000000}"/>
    <cellStyle name="Currency 3" xfId="38" xr:uid="{00000000-0005-0000-0000-000019000000}"/>
    <cellStyle name="Currency 4" xfId="39" xr:uid="{00000000-0005-0000-0000-00001A000000}"/>
    <cellStyle name="Date Short" xfId="40" xr:uid="{00000000-0005-0000-0000-00001B000000}"/>
    <cellStyle name="DELTA" xfId="41" xr:uid="{00000000-0005-0000-0000-00001C000000}"/>
    <cellStyle name="Enter Currency (0)" xfId="42" xr:uid="{00000000-0005-0000-0000-00001D000000}"/>
    <cellStyle name="Enter Currency (2)" xfId="43" xr:uid="{00000000-0005-0000-0000-00001E000000}"/>
    <cellStyle name="Enter Units (0)" xfId="44" xr:uid="{00000000-0005-0000-0000-00001F000000}"/>
    <cellStyle name="Enter Units (1)" xfId="45" xr:uid="{00000000-0005-0000-0000-000020000000}"/>
    <cellStyle name="Enter Units (2)" xfId="46" xr:uid="{00000000-0005-0000-0000-000021000000}"/>
    <cellStyle name="Grey" xfId="47" xr:uid="{00000000-0005-0000-0000-000022000000}"/>
    <cellStyle name="Header1" xfId="48" xr:uid="{00000000-0005-0000-0000-000023000000}"/>
    <cellStyle name="Header2" xfId="49" xr:uid="{00000000-0005-0000-0000-000024000000}"/>
    <cellStyle name="Input [yellow]" xfId="50" xr:uid="{00000000-0005-0000-0000-000025000000}"/>
    <cellStyle name="Link Currency (0)" xfId="51" xr:uid="{00000000-0005-0000-0000-000026000000}"/>
    <cellStyle name="Link Currency (2)" xfId="52" xr:uid="{00000000-0005-0000-0000-000027000000}"/>
    <cellStyle name="Link Units (0)" xfId="53" xr:uid="{00000000-0005-0000-0000-000028000000}"/>
    <cellStyle name="Link Units (1)" xfId="54" xr:uid="{00000000-0005-0000-0000-000029000000}"/>
    <cellStyle name="Link Units (2)" xfId="55" xr:uid="{00000000-0005-0000-0000-00002A000000}"/>
    <cellStyle name="Normal" xfId="0" builtinId="0"/>
    <cellStyle name="Normal - Style1" xfId="56" xr:uid="{00000000-0005-0000-0000-00002C000000}"/>
    <cellStyle name="Normal 10" xfId="91" xr:uid="{00000000-0005-0000-0000-00002D000000}"/>
    <cellStyle name="Normal 11" xfId="92" xr:uid="{00000000-0005-0000-0000-00002E000000}"/>
    <cellStyle name="Normal 12" xfId="93" xr:uid="{00000000-0005-0000-0000-00002F000000}"/>
    <cellStyle name="Normal 13" xfId="94" xr:uid="{00000000-0005-0000-0000-000030000000}"/>
    <cellStyle name="Normal 13 2" xfId="95" xr:uid="{AB6251F1-92DA-4EDA-8C93-DB5927A273A7}"/>
    <cellStyle name="Normal 13 3" xfId="99" xr:uid="{126CF3F4-CCBD-4A8B-81A8-98B0DB668647}"/>
    <cellStyle name="Normal 2" xfId="2" xr:uid="{00000000-0005-0000-0000-000031000000}"/>
    <cellStyle name="Normal 2 2" xfId="3" xr:uid="{00000000-0005-0000-0000-000032000000}"/>
    <cellStyle name="Normal 2 2 2" xfId="58" xr:uid="{00000000-0005-0000-0000-000033000000}"/>
    <cellStyle name="Normal 2 2 3" xfId="7" xr:uid="{00000000-0005-0000-0000-000034000000}"/>
    <cellStyle name="Normal 2 3" xfId="59" xr:uid="{00000000-0005-0000-0000-000035000000}"/>
    <cellStyle name="Normal 2 3 2" xfId="60" xr:uid="{00000000-0005-0000-0000-000036000000}"/>
    <cellStyle name="Normal 2 4" xfId="61" xr:uid="{00000000-0005-0000-0000-000037000000}"/>
    <cellStyle name="Normal 2 5" xfId="62" xr:uid="{00000000-0005-0000-0000-000038000000}"/>
    <cellStyle name="Normal 2 6" xfId="63" xr:uid="{00000000-0005-0000-0000-000039000000}"/>
    <cellStyle name="Normal 2_Sheet3" xfId="11" xr:uid="{00000000-0005-0000-0000-00003A000000}"/>
    <cellStyle name="Normal 3" xfId="1" xr:uid="{00000000-0005-0000-0000-00003B000000}"/>
    <cellStyle name="Normal 3 2" xfId="6" xr:uid="{00000000-0005-0000-0000-00003C000000}"/>
    <cellStyle name="Normal 3 3" xfId="65" xr:uid="{00000000-0005-0000-0000-00003D000000}"/>
    <cellStyle name="Normal 3 4" xfId="66" xr:uid="{00000000-0005-0000-0000-00003E000000}"/>
    <cellStyle name="Normal 3 5" xfId="64" xr:uid="{00000000-0005-0000-0000-00003F000000}"/>
    <cellStyle name="Normal 3 6" xfId="98" xr:uid="{7A77DBE2-312A-4AC7-A6E8-FEC0EE77EBE2}"/>
    <cellStyle name="Normal 3_Sheet3" xfId="12" xr:uid="{00000000-0005-0000-0000-000040000000}"/>
    <cellStyle name="Normal 4" xfId="13" xr:uid="{00000000-0005-0000-0000-000041000000}"/>
    <cellStyle name="Normal 5" xfId="67" xr:uid="{00000000-0005-0000-0000-000042000000}"/>
    <cellStyle name="Normal 5 2" xfId="68" xr:uid="{00000000-0005-0000-0000-000043000000}"/>
    <cellStyle name="Normal 6" xfId="10" xr:uid="{00000000-0005-0000-0000-000044000000}"/>
    <cellStyle name="Normal 6 2" xfId="14" xr:uid="{00000000-0005-0000-0000-000045000000}"/>
    <cellStyle name="Normal 7" xfId="69" xr:uid="{00000000-0005-0000-0000-000046000000}"/>
    <cellStyle name="Normal 8" xfId="5" xr:uid="{00000000-0005-0000-0000-000047000000}"/>
    <cellStyle name="Normal 9" xfId="57" xr:uid="{00000000-0005-0000-0000-000048000000}"/>
    <cellStyle name="Normal_Shoot Days Summary" xfId="4" xr:uid="{00000000-0005-0000-0000-000049000000}"/>
    <cellStyle name="Per" xfId="70" xr:uid="{00000000-0005-0000-0000-00004A000000}"/>
    <cellStyle name="Percent" xfId="97" builtinId="5"/>
    <cellStyle name="Percent [0]" xfId="71" xr:uid="{00000000-0005-0000-0000-00004B000000}"/>
    <cellStyle name="Percent [00]" xfId="72" xr:uid="{00000000-0005-0000-0000-00004C000000}"/>
    <cellStyle name="Percent [2]" xfId="73" xr:uid="{00000000-0005-0000-0000-00004D000000}"/>
    <cellStyle name="Percent 2" xfId="74" xr:uid="{00000000-0005-0000-0000-00004E000000}"/>
    <cellStyle name="Percent 3" xfId="75" xr:uid="{00000000-0005-0000-0000-00004F000000}"/>
    <cellStyle name="Percent 4" xfId="76" xr:uid="{00000000-0005-0000-0000-000050000000}"/>
    <cellStyle name="Percent 5" xfId="77" xr:uid="{00000000-0005-0000-0000-000051000000}"/>
    <cellStyle name="Percent(1)" xfId="78" xr:uid="{00000000-0005-0000-0000-000052000000}"/>
    <cellStyle name="Percent(ppt)(0)" xfId="79" xr:uid="{00000000-0005-0000-0000-000053000000}"/>
    <cellStyle name="Percent(ppt)(1)" xfId="80" xr:uid="{00000000-0005-0000-0000-000054000000}"/>
    <cellStyle name="Percent[ppt]" xfId="81" xr:uid="{00000000-0005-0000-0000-000055000000}"/>
    <cellStyle name="PrePop Currency (0)" xfId="82" xr:uid="{00000000-0005-0000-0000-000056000000}"/>
    <cellStyle name="PrePop Currency (2)" xfId="83" xr:uid="{00000000-0005-0000-0000-000057000000}"/>
    <cellStyle name="PrePop Units (0)" xfId="84" xr:uid="{00000000-0005-0000-0000-000058000000}"/>
    <cellStyle name="PrePop Units (1)" xfId="85" xr:uid="{00000000-0005-0000-0000-000059000000}"/>
    <cellStyle name="PrePop Units (2)" xfId="86" xr:uid="{00000000-0005-0000-0000-00005A000000}"/>
    <cellStyle name="Text Indent A" xfId="87" xr:uid="{00000000-0005-0000-0000-00005B000000}"/>
    <cellStyle name="Text Indent B" xfId="88" xr:uid="{00000000-0005-0000-0000-00005C000000}"/>
    <cellStyle name="Text Indent C" xfId="89" xr:uid="{00000000-0005-0000-0000-00005D000000}"/>
    <cellStyle name="wrapped" xfId="90" xr:uid="{00000000-0005-0000-0000-00005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66FFFF"/>
      <color rgb="FFFFCC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843913</xdr:colOff>
      <xdr:row>2</xdr:row>
      <xdr:rowOff>239763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473E51-82AA-48CE-9491-159CF57B6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0"/>
          <a:ext cx="2558413" cy="7541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272415</xdr:colOff>
      <xdr:row>4</xdr:row>
      <xdr:rowOff>151749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70A715-FF42-4D24-8DF7-810430923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8515" cy="989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640</xdr:row>
      <xdr:rowOff>42333</xdr:rowOff>
    </xdr:from>
    <xdr:to>
      <xdr:col>9</xdr:col>
      <xdr:colOff>3</xdr:colOff>
      <xdr:row>641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rot="-5400000">
          <a:off x="5699656" y="126540153"/>
          <a:ext cx="158750" cy="4316944"/>
        </a:xfrm>
        <a:prstGeom prst="leftBrace">
          <a:avLst>
            <a:gd name="adj1" fmla="val 282009"/>
            <a:gd name="adj2" fmla="val 49023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249158</xdr:colOff>
      <xdr:row>0</xdr:row>
      <xdr:rowOff>21167</xdr:rowOff>
    </xdr:from>
    <xdr:to>
      <xdr:col>13</xdr:col>
      <xdr:colOff>4421</xdr:colOff>
      <xdr:row>2</xdr:row>
      <xdr:rowOff>222250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F09C5A-9804-44BC-8B7D-AB0130E85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8158" y="21167"/>
          <a:ext cx="2549263" cy="7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2566794</xdr:colOff>
      <xdr:row>0</xdr:row>
      <xdr:rowOff>0</xdr:rowOff>
    </xdr:from>
    <xdr:to>
      <xdr:col>3</xdr:col>
      <xdr:colOff>1996440</xdr:colOff>
      <xdr:row>1</xdr:row>
      <xdr:rowOff>504825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5BCBB6-469E-4D6E-9F86-D486011AE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0769" y="0"/>
          <a:ext cx="2972946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0</xdr:rowOff>
    </xdr:from>
    <xdr:to>
      <xdr:col>3</xdr:col>
      <xdr:colOff>0</xdr:colOff>
      <xdr:row>1</xdr:row>
      <xdr:rowOff>552216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843173-C90E-4D3B-B1E5-7DA2A7DE4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3133725" cy="9236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1617755</xdr:colOff>
      <xdr:row>0</xdr:row>
      <xdr:rowOff>0</xdr:rowOff>
    </xdr:from>
    <xdr:to>
      <xdr:col>11</xdr:col>
      <xdr:colOff>1</xdr:colOff>
      <xdr:row>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613AB-3F72-477D-936D-EA049F1A2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5555" y="0"/>
          <a:ext cx="2811371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180974</xdr:colOff>
      <xdr:row>0</xdr:row>
      <xdr:rowOff>0</xdr:rowOff>
    </xdr:from>
    <xdr:to>
      <xdr:col>8</xdr:col>
      <xdr:colOff>2377439</xdr:colOff>
      <xdr:row>3</xdr:row>
      <xdr:rowOff>149545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17A785-6838-4B48-BF2C-6F48C6203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49" y="0"/>
          <a:ext cx="3415665" cy="10067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1533524</xdr:colOff>
      <xdr:row>0</xdr:row>
      <xdr:rowOff>0</xdr:rowOff>
    </xdr:from>
    <xdr:to>
      <xdr:col>4</xdr:col>
      <xdr:colOff>1177289</xdr:colOff>
      <xdr:row>2</xdr:row>
      <xdr:rowOff>236975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2E5FA-8385-4391-BFE1-0A6B36EF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4" y="0"/>
          <a:ext cx="3453765" cy="1018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476249</xdr:colOff>
      <xdr:row>0</xdr:row>
      <xdr:rowOff>0</xdr:rowOff>
    </xdr:from>
    <xdr:to>
      <xdr:col>4</xdr:col>
      <xdr:colOff>1691639</xdr:colOff>
      <xdr:row>4</xdr:row>
      <xdr:rowOff>68936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466EE9-6BFA-4CDE-AA52-358CB9EC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9" y="0"/>
          <a:ext cx="3529965" cy="1040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1263015</xdr:colOff>
      <xdr:row>3</xdr:row>
      <xdr:rowOff>246999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E80DD0-CB9C-468E-8B79-34FBDA9A2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8515" cy="98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6"/>
  <sheetViews>
    <sheetView tabSelected="1" zoomScaleNormal="100" zoomScaleSheetLayoutView="75" workbookViewId="0"/>
  </sheetViews>
  <sheetFormatPr defaultRowHeight="12.75"/>
  <cols>
    <col min="1" max="1" width="8.28515625" customWidth="1"/>
    <col min="2" max="2" width="7.5703125" customWidth="1"/>
    <col min="3" max="3" width="36.5703125" customWidth="1"/>
    <col min="4" max="5" width="13.140625" customWidth="1"/>
    <col min="6" max="6" width="13.140625" style="302" customWidth="1"/>
    <col min="7" max="8" width="13.140625" customWidth="1"/>
    <col min="9" max="9" width="10.7109375" style="302" customWidth="1"/>
    <col min="10" max="10" width="14.85546875" bestFit="1" customWidth="1"/>
    <col min="11" max="11" width="10.28515625" customWidth="1"/>
    <col min="12" max="12" width="11.7109375" customWidth="1"/>
    <col min="13" max="13" width="13" customWidth="1"/>
  </cols>
  <sheetData>
    <row r="1" spans="1:13" ht="20.25">
      <c r="A1" s="564" t="s">
        <v>1028</v>
      </c>
      <c r="B1" s="564"/>
      <c r="C1" s="41"/>
      <c r="D1" s="41"/>
      <c r="E1" s="41"/>
      <c r="F1" s="303"/>
      <c r="G1" s="303"/>
      <c r="H1" s="24"/>
      <c r="I1" s="24"/>
      <c r="L1" s="287"/>
    </row>
    <row r="2" spans="1:13" ht="20.25">
      <c r="A2" s="564" t="s">
        <v>1031</v>
      </c>
      <c r="B2" s="564"/>
      <c r="C2" s="41"/>
      <c r="D2" s="41"/>
      <c r="E2" s="41"/>
      <c r="F2" s="303"/>
      <c r="G2" s="303"/>
      <c r="H2" s="24"/>
      <c r="I2" s="24"/>
    </row>
    <row r="3" spans="1:13" ht="21" thickBot="1">
      <c r="A3" s="41"/>
      <c r="B3" s="41"/>
      <c r="C3" s="41"/>
      <c r="D3" s="41"/>
      <c r="E3" s="41"/>
      <c r="F3" s="303"/>
      <c r="G3" s="303"/>
      <c r="H3" s="24"/>
      <c r="I3" s="24"/>
    </row>
    <row r="4" spans="1:13" ht="13.5" thickBot="1">
      <c r="A4" s="45"/>
      <c r="B4" s="288" t="s">
        <v>52</v>
      </c>
      <c r="C4" s="932">
        <f>DETAIL!C4</f>
        <v>0</v>
      </c>
      <c r="D4" s="933"/>
      <c r="E4" s="934"/>
      <c r="F4" s="320"/>
      <c r="G4" s="321"/>
      <c r="H4" s="24"/>
      <c r="I4" s="24"/>
      <c r="J4" s="562" t="s">
        <v>1152</v>
      </c>
      <c r="K4" s="77"/>
    </row>
    <row r="5" spans="1:13">
      <c r="A5" s="45"/>
      <c r="B5" s="288"/>
      <c r="C5" s="2"/>
      <c r="F5" s="24"/>
      <c r="G5" s="47"/>
      <c r="H5" s="24"/>
      <c r="I5" s="24"/>
    </row>
    <row r="6" spans="1:13">
      <c r="A6" s="557"/>
      <c r="B6" s="557"/>
      <c r="C6" s="289" t="s">
        <v>1032</v>
      </c>
      <c r="F6" s="24"/>
      <c r="G6" s="24"/>
      <c r="H6" s="24"/>
      <c r="I6" s="24"/>
    </row>
    <row r="7" spans="1:13" ht="13.5" thickBot="1">
      <c r="A7" s="557"/>
      <c r="B7" s="557"/>
      <c r="C7" s="289" t="s">
        <v>1033</v>
      </c>
      <c r="F7" s="24"/>
      <c r="G7" s="24"/>
      <c r="H7" s="24"/>
      <c r="I7" s="24"/>
    </row>
    <row r="8" spans="1:13" ht="14.25" customHeight="1" thickBot="1">
      <c r="A8" s="728"/>
      <c r="B8" s="729"/>
      <c r="C8" s="730"/>
      <c r="D8" s="935" t="s">
        <v>133</v>
      </c>
      <c r="E8" s="936"/>
      <c r="F8" s="936"/>
      <c r="G8" s="936"/>
      <c r="H8" s="936"/>
      <c r="I8" s="936"/>
      <c r="J8" s="937"/>
      <c r="K8" s="930"/>
      <c r="L8" s="931"/>
      <c r="M8" s="726"/>
    </row>
    <row r="9" spans="1:13" s="28" customFormat="1" ht="14.1" customHeight="1" thickBot="1">
      <c r="A9" s="731"/>
      <c r="B9" s="732" t="s">
        <v>45</v>
      </c>
      <c r="C9" s="732"/>
      <c r="D9" s="927" t="s">
        <v>135</v>
      </c>
      <c r="E9" s="928"/>
      <c r="F9" s="928"/>
      <c r="G9" s="928"/>
      <c r="H9" s="928"/>
      <c r="I9" s="929"/>
      <c r="J9" s="733" t="s">
        <v>669</v>
      </c>
      <c r="K9" s="922" t="s">
        <v>134</v>
      </c>
      <c r="L9" s="923"/>
      <c r="M9" s="918" t="s">
        <v>46</v>
      </c>
    </row>
    <row r="10" spans="1:13" s="29" customFormat="1" ht="14.1" customHeight="1">
      <c r="A10" s="734" t="s">
        <v>290</v>
      </c>
      <c r="B10" s="735" t="s">
        <v>309</v>
      </c>
      <c r="C10" s="735" t="s">
        <v>132</v>
      </c>
      <c r="D10" s="924" t="s">
        <v>39</v>
      </c>
      <c r="E10" s="925"/>
      <c r="F10" s="926"/>
      <c r="G10" s="924" t="s">
        <v>1034</v>
      </c>
      <c r="H10" s="925"/>
      <c r="I10" s="926"/>
      <c r="J10" s="736" t="s">
        <v>670</v>
      </c>
      <c r="K10" s="737" t="s">
        <v>136</v>
      </c>
      <c r="L10" s="738" t="s">
        <v>1035</v>
      </c>
      <c r="M10" s="919"/>
    </row>
    <row r="11" spans="1:13" s="29" customFormat="1" ht="38.25">
      <c r="A11" s="734"/>
      <c r="B11" s="232"/>
      <c r="C11" s="739"/>
      <c r="D11" s="739" t="s">
        <v>137</v>
      </c>
      <c r="E11" s="740" t="s">
        <v>1036</v>
      </c>
      <c r="F11" s="741" t="s">
        <v>1048</v>
      </c>
      <c r="G11" s="739" t="s">
        <v>137</v>
      </c>
      <c r="H11" s="742" t="s">
        <v>1037</v>
      </c>
      <c r="I11" s="741" t="s">
        <v>1046</v>
      </c>
      <c r="J11" s="743"/>
      <c r="K11" s="737"/>
      <c r="L11" s="737"/>
      <c r="M11" s="744"/>
    </row>
    <row r="12" spans="1:13">
      <c r="A12" s="78" t="s">
        <v>241</v>
      </c>
      <c r="B12" s="79"/>
      <c r="C12" s="79" t="s">
        <v>584</v>
      </c>
      <c r="D12" s="80">
        <f>SUM(DETAIL!D16:D17)</f>
        <v>0</v>
      </c>
      <c r="E12" s="80">
        <f>SUM(DETAIL!E16:E17)</f>
        <v>0</v>
      </c>
      <c r="F12" s="314">
        <f>SUM(DETAIL!F16:F17)</f>
        <v>0</v>
      </c>
      <c r="G12" s="80">
        <f>SUM(DETAIL!G16:G17)</f>
        <v>0</v>
      </c>
      <c r="H12" s="80">
        <f>SUM(DETAIL!H16:H17)</f>
        <v>0</v>
      </c>
      <c r="I12" s="314">
        <f>SUM(DETAIL!I16:I17)</f>
        <v>0</v>
      </c>
      <c r="J12" s="258">
        <f>SUM(DETAIL!J16:J17)</f>
        <v>0</v>
      </c>
      <c r="K12" s="258">
        <f>SUM(DETAIL!K16:K17)</f>
        <v>0</v>
      </c>
      <c r="L12" s="258">
        <f>SUM(DETAIL!L16:L17)</f>
        <v>0</v>
      </c>
      <c r="M12" s="81">
        <f t="shared" ref="M12:M18" si="0">SUM(D12:L12)</f>
        <v>0</v>
      </c>
    </row>
    <row r="13" spans="1:13">
      <c r="A13" s="78" t="s">
        <v>585</v>
      </c>
      <c r="B13" s="79"/>
      <c r="C13" s="79" t="s">
        <v>242</v>
      </c>
      <c r="D13" s="80">
        <f>SUM(DETAIL!D20:D28)</f>
        <v>0</v>
      </c>
      <c r="E13" s="80">
        <f>SUM(DETAIL!E20:E28)</f>
        <v>0</v>
      </c>
      <c r="F13" s="314">
        <f>SUM(DETAIL!F20:F28)</f>
        <v>0</v>
      </c>
      <c r="G13" s="80">
        <f>SUM(DETAIL!G20:G28)</f>
        <v>0</v>
      </c>
      <c r="H13" s="80">
        <f>SUM(DETAIL!H20:H28)</f>
        <v>0</v>
      </c>
      <c r="I13" s="314">
        <f>SUM(DETAIL!I20:I28)</f>
        <v>0</v>
      </c>
      <c r="J13" s="258">
        <f>SUM(DETAIL!J20:J28)</f>
        <v>0</v>
      </c>
      <c r="K13" s="258">
        <f>SUM(DETAIL!K20:K28)</f>
        <v>0</v>
      </c>
      <c r="L13" s="258">
        <f>SUM(DETAIL!L20:L28)</f>
        <v>0</v>
      </c>
      <c r="M13" s="81">
        <f t="shared" si="0"/>
        <v>0</v>
      </c>
    </row>
    <row r="14" spans="1:13">
      <c r="A14" s="78" t="s">
        <v>243</v>
      </c>
      <c r="B14" s="79"/>
      <c r="C14" s="79" t="s">
        <v>244</v>
      </c>
      <c r="D14" s="80">
        <f>SUM(DETAIL!D31:D43)</f>
        <v>0</v>
      </c>
      <c r="E14" s="80">
        <f>SUM(DETAIL!E31:E43)</f>
        <v>0</v>
      </c>
      <c r="F14" s="314">
        <f>SUM(DETAIL!F31:F43)</f>
        <v>0</v>
      </c>
      <c r="G14" s="80">
        <f>SUM(DETAIL!G31:G43)</f>
        <v>0</v>
      </c>
      <c r="H14" s="80">
        <f>SUM(DETAIL!H31:H43)</f>
        <v>0</v>
      </c>
      <c r="I14" s="314">
        <f>SUM(DETAIL!I31:I43)</f>
        <v>0</v>
      </c>
      <c r="J14" s="258">
        <f>SUM(DETAIL!J31:J43)</f>
        <v>0</v>
      </c>
      <c r="K14" s="258">
        <f>SUM(DETAIL!K31:K43)</f>
        <v>0</v>
      </c>
      <c r="L14" s="258">
        <f>SUM(DETAIL!L31:L43)</f>
        <v>0</v>
      </c>
      <c r="M14" s="81">
        <f t="shared" si="0"/>
        <v>0</v>
      </c>
    </row>
    <row r="15" spans="1:13">
      <c r="A15" s="78" t="s">
        <v>245</v>
      </c>
      <c r="B15" s="79"/>
      <c r="C15" s="79" t="s">
        <v>246</v>
      </c>
      <c r="D15" s="80">
        <f>SUM(DETAIL!D46:D58)</f>
        <v>0</v>
      </c>
      <c r="E15" s="80">
        <f>SUM(DETAIL!E46:E58)</f>
        <v>0</v>
      </c>
      <c r="F15" s="314">
        <f>SUM(DETAIL!F46:F58)</f>
        <v>0</v>
      </c>
      <c r="G15" s="80">
        <f>SUM(DETAIL!G46:G58)</f>
        <v>0</v>
      </c>
      <c r="H15" s="80">
        <f>SUM(DETAIL!H46:H58)</f>
        <v>0</v>
      </c>
      <c r="I15" s="314">
        <f>SUM(DETAIL!I46:I58)</f>
        <v>0</v>
      </c>
      <c r="J15" s="258">
        <f>SUM(DETAIL!J46:J58)</f>
        <v>0</v>
      </c>
      <c r="K15" s="258">
        <f>SUM(DETAIL!K46:K58)</f>
        <v>0</v>
      </c>
      <c r="L15" s="258">
        <f>SUM(DETAIL!L46:L58)</f>
        <v>0</v>
      </c>
      <c r="M15" s="81">
        <f t="shared" si="0"/>
        <v>0</v>
      </c>
    </row>
    <row r="16" spans="1:13">
      <c r="A16" s="78" t="s">
        <v>247</v>
      </c>
      <c r="B16" s="79"/>
      <c r="C16" s="79" t="s">
        <v>47</v>
      </c>
      <c r="D16" s="80">
        <f>SUM(DETAIL!D61:D74)</f>
        <v>0</v>
      </c>
      <c r="E16" s="80">
        <f>SUM(DETAIL!E61:E74)</f>
        <v>0</v>
      </c>
      <c r="F16" s="314">
        <f>SUM(DETAIL!F61:F74)</f>
        <v>0</v>
      </c>
      <c r="G16" s="80">
        <f>SUM(DETAIL!G61:G74)</f>
        <v>0</v>
      </c>
      <c r="H16" s="80">
        <f>SUM(DETAIL!H61:H74)</f>
        <v>0</v>
      </c>
      <c r="I16" s="314">
        <f>SUM(DETAIL!I61:I74)</f>
        <v>0</v>
      </c>
      <c r="J16" s="258">
        <f>SUM(DETAIL!J61:J74)</f>
        <v>0</v>
      </c>
      <c r="K16" s="258">
        <f>SUM(DETAIL!K61:K74)</f>
        <v>0</v>
      </c>
      <c r="L16" s="258">
        <f>SUM(DETAIL!L61:L74)</f>
        <v>0</v>
      </c>
      <c r="M16" s="81">
        <f t="shared" si="0"/>
        <v>0</v>
      </c>
    </row>
    <row r="17" spans="1:13">
      <c r="A17" s="78" t="s">
        <v>619</v>
      </c>
      <c r="B17" s="79"/>
      <c r="C17" s="167" t="s">
        <v>18</v>
      </c>
      <c r="D17" s="80">
        <f>SUM(DETAIL!D77:D88)</f>
        <v>0</v>
      </c>
      <c r="E17" s="80">
        <f>SUM(DETAIL!E77:E88)</f>
        <v>0</v>
      </c>
      <c r="F17" s="314">
        <f>SUM(DETAIL!F77:F88)</f>
        <v>0</v>
      </c>
      <c r="G17" s="80">
        <f>SUM(DETAIL!G77:G88)</f>
        <v>0</v>
      </c>
      <c r="H17" s="80">
        <f>SUM(DETAIL!H77:H88)</f>
        <v>0</v>
      </c>
      <c r="I17" s="314">
        <f>SUM(DETAIL!I77:I88)</f>
        <v>0</v>
      </c>
      <c r="J17" s="258">
        <f>SUM(DETAIL!J77:J88)</f>
        <v>0</v>
      </c>
      <c r="K17" s="258">
        <f>SUM(DETAIL!K77:K88)</f>
        <v>0</v>
      </c>
      <c r="L17" s="258">
        <f>SUM(DETAIL!L77:L88)</f>
        <v>0</v>
      </c>
      <c r="M17" s="81">
        <f t="shared" si="0"/>
        <v>0</v>
      </c>
    </row>
    <row r="18" spans="1:13">
      <c r="A18" s="78" t="s">
        <v>327</v>
      </c>
      <c r="B18" s="78"/>
      <c r="C18" s="79" t="s">
        <v>616</v>
      </c>
      <c r="D18" s="80">
        <f>SUM(DETAIL!D91:D92)</f>
        <v>0</v>
      </c>
      <c r="E18" s="80">
        <f>SUM(DETAIL!E91:E92)</f>
        <v>0</v>
      </c>
      <c r="F18" s="314">
        <f>SUM(DETAIL!F91:F92)</f>
        <v>0</v>
      </c>
      <c r="G18" s="80">
        <f>SUM(DETAIL!G91:G92)</f>
        <v>0</v>
      </c>
      <c r="H18" s="80">
        <f>SUM(DETAIL!H91:H92)</f>
        <v>0</v>
      </c>
      <c r="I18" s="314">
        <f>SUM(DETAIL!I91:I92)</f>
        <v>0</v>
      </c>
      <c r="J18" s="258">
        <f>SUM(DETAIL!J91:J92)</f>
        <v>0</v>
      </c>
      <c r="K18" s="258">
        <f>SUM(DETAIL!K91:K92)</f>
        <v>0</v>
      </c>
      <c r="L18" s="258">
        <f>SUM(DETAIL!L91:L92)</f>
        <v>0</v>
      </c>
      <c r="M18" s="81">
        <f t="shared" si="0"/>
        <v>0</v>
      </c>
    </row>
    <row r="19" spans="1:13" ht="13.5" thickBot="1">
      <c r="A19" s="83"/>
      <c r="B19" s="83"/>
      <c r="C19" s="565" t="s">
        <v>310</v>
      </c>
      <c r="D19" s="84">
        <f t="shared" ref="D19:J19" si="1">SUM(D12:D18)</f>
        <v>0</v>
      </c>
      <c r="E19" s="84">
        <f t="shared" si="1"/>
        <v>0</v>
      </c>
      <c r="F19" s="315">
        <f t="shared" si="1"/>
        <v>0</v>
      </c>
      <c r="G19" s="84">
        <f t="shared" si="1"/>
        <v>0</v>
      </c>
      <c r="H19" s="84">
        <f t="shared" si="1"/>
        <v>0</v>
      </c>
      <c r="I19" s="315">
        <f t="shared" si="1"/>
        <v>0</v>
      </c>
      <c r="J19" s="85">
        <f t="shared" si="1"/>
        <v>0</v>
      </c>
      <c r="K19" s="85">
        <f t="shared" ref="K19" si="2">SUM(K12:K18)</f>
        <v>0</v>
      </c>
      <c r="L19" s="85">
        <f>SUM(L12:L18)</f>
        <v>0</v>
      </c>
      <c r="M19" s="86">
        <f>SUM(M12:M18)</f>
        <v>0</v>
      </c>
    </row>
    <row r="20" spans="1:13" ht="13.5" thickTop="1">
      <c r="A20" s="270"/>
      <c r="B20" s="271"/>
      <c r="C20" s="272"/>
      <c r="D20" s="88"/>
      <c r="E20" s="88"/>
      <c r="F20" s="323"/>
      <c r="G20" s="323"/>
      <c r="H20" s="323"/>
      <c r="I20" s="323"/>
      <c r="J20" s="273"/>
      <c r="K20" s="273"/>
      <c r="L20" s="273"/>
      <c r="M20" s="274"/>
    </row>
    <row r="21" spans="1:13">
      <c r="A21" s="78" t="s">
        <v>635</v>
      </c>
      <c r="B21" s="78"/>
      <c r="C21" s="79" t="s">
        <v>19</v>
      </c>
      <c r="D21" s="80">
        <f>SUM(DETAIL!D97:D116)</f>
        <v>0</v>
      </c>
      <c r="E21" s="80">
        <f>SUM(DETAIL!E97:E116)</f>
        <v>0</v>
      </c>
      <c r="F21" s="314">
        <f>SUM(DETAIL!F97:F116)</f>
        <v>0</v>
      </c>
      <c r="G21" s="80">
        <f>SUM(DETAIL!G97:G116)</f>
        <v>0</v>
      </c>
      <c r="H21" s="80">
        <f>SUM(DETAIL!H97:H116)</f>
        <v>0</v>
      </c>
      <c r="I21" s="314">
        <f>SUM(DETAIL!I97:I116)</f>
        <v>0</v>
      </c>
      <c r="J21" s="258">
        <f>SUM(DETAIL!J97:J116)</f>
        <v>0</v>
      </c>
      <c r="K21" s="258">
        <f>SUM(DETAIL!K97:K116)</f>
        <v>0</v>
      </c>
      <c r="L21" s="258">
        <f>SUM(DETAIL!L97:L116)</f>
        <v>0</v>
      </c>
      <c r="M21" s="81">
        <f t="shared" ref="M21:M45" si="3">SUM(D21:L21)</f>
        <v>0</v>
      </c>
    </row>
    <row r="22" spans="1:13">
      <c r="A22" s="78" t="s">
        <v>48</v>
      </c>
      <c r="B22" s="78"/>
      <c r="C22" s="79" t="s">
        <v>20</v>
      </c>
      <c r="D22" s="80">
        <f>SUM(DETAIL!D119:D128)</f>
        <v>0</v>
      </c>
      <c r="E22" s="80">
        <f>SUM(DETAIL!E119:E128)</f>
        <v>0</v>
      </c>
      <c r="F22" s="314">
        <f>SUM(DETAIL!F119:F128)</f>
        <v>0</v>
      </c>
      <c r="G22" s="80">
        <f>SUM(DETAIL!G119:G128)</f>
        <v>0</v>
      </c>
      <c r="H22" s="80">
        <f>SUM(DETAIL!H119:H128)</f>
        <v>0</v>
      </c>
      <c r="I22" s="314">
        <f>SUM(DETAIL!I119:I128)</f>
        <v>0</v>
      </c>
      <c r="J22" s="258">
        <f>SUM(DETAIL!J119:J128)</f>
        <v>0</v>
      </c>
      <c r="K22" s="258">
        <f>SUM(DETAIL!K119:K128)</f>
        <v>0</v>
      </c>
      <c r="L22" s="258">
        <f>SUM(DETAIL!L119:L128)</f>
        <v>0</v>
      </c>
      <c r="M22" s="81">
        <f t="shared" si="3"/>
        <v>0</v>
      </c>
    </row>
    <row r="23" spans="1:13">
      <c r="A23" s="78" t="s">
        <v>325</v>
      </c>
      <c r="B23" s="78"/>
      <c r="C23" s="79" t="s">
        <v>21</v>
      </c>
      <c r="D23" s="80">
        <f>SUM(DETAIL!D131:D141)</f>
        <v>0</v>
      </c>
      <c r="E23" s="80">
        <f>SUM(DETAIL!E131:E141)</f>
        <v>0</v>
      </c>
      <c r="F23" s="314">
        <f>SUM(DETAIL!F131:F141)</f>
        <v>0</v>
      </c>
      <c r="G23" s="80">
        <f>SUM(DETAIL!G131:G141)</f>
        <v>0</v>
      </c>
      <c r="H23" s="80">
        <f>SUM(DETAIL!H131:H141)</f>
        <v>0</v>
      </c>
      <c r="I23" s="314">
        <f>SUM(DETAIL!I131:I141)</f>
        <v>0</v>
      </c>
      <c r="J23" s="258">
        <f>SUM(DETAIL!J131:J141)</f>
        <v>0</v>
      </c>
      <c r="K23" s="258">
        <f>SUM(DETAIL!K131:K141)</f>
        <v>0</v>
      </c>
      <c r="L23" s="258">
        <f>SUM(DETAIL!L131:L141)</f>
        <v>0</v>
      </c>
      <c r="M23" s="81">
        <f t="shared" si="3"/>
        <v>0</v>
      </c>
    </row>
    <row r="24" spans="1:13">
      <c r="A24" s="78" t="s">
        <v>649</v>
      </c>
      <c r="B24" s="78"/>
      <c r="C24" s="134" t="s">
        <v>749</v>
      </c>
      <c r="D24" s="80">
        <f>SUM(DETAIL!D144:D154)</f>
        <v>0</v>
      </c>
      <c r="E24" s="80">
        <f>SUM(DETAIL!E144:E154)</f>
        <v>0</v>
      </c>
      <c r="F24" s="314">
        <f>SUM(DETAIL!F144:F154)</f>
        <v>0</v>
      </c>
      <c r="G24" s="80">
        <f>SUM(DETAIL!G144:G154)</f>
        <v>0</v>
      </c>
      <c r="H24" s="80">
        <f>SUM(DETAIL!H144:H154)</f>
        <v>0</v>
      </c>
      <c r="I24" s="314">
        <f>SUM(DETAIL!I144:I154)</f>
        <v>0</v>
      </c>
      <c r="J24" s="258">
        <f>SUM(DETAIL!J144:J154)</f>
        <v>0</v>
      </c>
      <c r="K24" s="258">
        <f>SUM(DETAIL!K144:K154)</f>
        <v>0</v>
      </c>
      <c r="L24" s="258">
        <f>SUM(DETAIL!L144:L154)</f>
        <v>0</v>
      </c>
      <c r="M24" s="81">
        <f t="shared" si="3"/>
        <v>0</v>
      </c>
    </row>
    <row r="25" spans="1:13">
      <c r="A25" s="78" t="s">
        <v>578</v>
      </c>
      <c r="B25" s="78"/>
      <c r="C25" s="79" t="s">
        <v>22</v>
      </c>
      <c r="D25" s="80">
        <f>SUM(DETAIL!D157:D169)</f>
        <v>0</v>
      </c>
      <c r="E25" s="80">
        <f>SUM(DETAIL!E157:E169)</f>
        <v>0</v>
      </c>
      <c r="F25" s="314">
        <f>SUM(DETAIL!F157:F169)</f>
        <v>0</v>
      </c>
      <c r="G25" s="80">
        <f>SUM(DETAIL!G157:G169)</f>
        <v>0</v>
      </c>
      <c r="H25" s="80">
        <f>SUM(DETAIL!H157:H169)</f>
        <v>0</v>
      </c>
      <c r="I25" s="314">
        <f>SUM(DETAIL!I157:I169)</f>
        <v>0</v>
      </c>
      <c r="J25" s="258">
        <f>SUM(DETAIL!J157:J169)</f>
        <v>0</v>
      </c>
      <c r="K25" s="258">
        <f>SUM(DETAIL!K157:K169)</f>
        <v>0</v>
      </c>
      <c r="L25" s="258">
        <f>SUM(DETAIL!L157:L169)</f>
        <v>0</v>
      </c>
      <c r="M25" s="81">
        <f t="shared" si="3"/>
        <v>0</v>
      </c>
    </row>
    <row r="26" spans="1:13">
      <c r="A26" s="78" t="s">
        <v>495</v>
      </c>
      <c r="B26" s="78"/>
      <c r="C26" s="79" t="s">
        <v>646</v>
      </c>
      <c r="D26" s="80">
        <f>SUM(DETAIL!D172:D180)</f>
        <v>0</v>
      </c>
      <c r="E26" s="80">
        <f>SUM(DETAIL!E172:E180)</f>
        <v>0</v>
      </c>
      <c r="F26" s="314">
        <f>SUM(DETAIL!F172:F180)</f>
        <v>0</v>
      </c>
      <c r="G26" s="80">
        <f>SUM(DETAIL!G172:G180)</f>
        <v>0</v>
      </c>
      <c r="H26" s="80">
        <f>SUM(DETAIL!H172:H180)</f>
        <v>0</v>
      </c>
      <c r="I26" s="314">
        <f>SUM(DETAIL!I172:I180)</f>
        <v>0</v>
      </c>
      <c r="J26" s="258">
        <f>SUM(DETAIL!J172:J180)</f>
        <v>0</v>
      </c>
      <c r="K26" s="258">
        <f>SUM(DETAIL!K172:K180)</f>
        <v>0</v>
      </c>
      <c r="L26" s="258">
        <f>SUM(DETAIL!L172:L180)</f>
        <v>0</v>
      </c>
      <c r="M26" s="81">
        <f t="shared" si="3"/>
        <v>0</v>
      </c>
    </row>
    <row r="27" spans="1:13">
      <c r="A27" s="78" t="s">
        <v>448</v>
      </c>
      <c r="B27" s="78"/>
      <c r="C27" s="79" t="s">
        <v>326</v>
      </c>
      <c r="D27" s="80">
        <f>SUM(DETAIL!D183:D196)</f>
        <v>0</v>
      </c>
      <c r="E27" s="80">
        <f>SUM(DETAIL!E183:E196)</f>
        <v>0</v>
      </c>
      <c r="F27" s="314">
        <f>SUM(DETAIL!F183:F196)</f>
        <v>0</v>
      </c>
      <c r="G27" s="80">
        <f>SUM(DETAIL!G183:G196)</f>
        <v>0</v>
      </c>
      <c r="H27" s="80">
        <f>SUM(DETAIL!H183:H196)</f>
        <v>0</v>
      </c>
      <c r="I27" s="314">
        <f>SUM(DETAIL!I183:I196)</f>
        <v>0</v>
      </c>
      <c r="J27" s="258">
        <f>SUM(DETAIL!J183:J196)</f>
        <v>0</v>
      </c>
      <c r="K27" s="258">
        <f>SUM(DETAIL!K183:K196)</f>
        <v>0</v>
      </c>
      <c r="L27" s="258">
        <f>SUM(DETAIL!L183:L196)</f>
        <v>0</v>
      </c>
      <c r="M27" s="81">
        <f t="shared" si="3"/>
        <v>0</v>
      </c>
    </row>
    <row r="28" spans="1:13">
      <c r="A28" s="78" t="s">
        <v>594</v>
      </c>
      <c r="B28" s="78"/>
      <c r="C28" s="79" t="s">
        <v>23</v>
      </c>
      <c r="D28" s="80">
        <f>SUM(DETAIL!D199:D213)</f>
        <v>0</v>
      </c>
      <c r="E28" s="80">
        <f>SUM(DETAIL!E199:E213)</f>
        <v>0</v>
      </c>
      <c r="F28" s="314">
        <f>SUM(DETAIL!F199:F213)</f>
        <v>0</v>
      </c>
      <c r="G28" s="80">
        <f>SUM(DETAIL!G199:G213)</f>
        <v>0</v>
      </c>
      <c r="H28" s="80">
        <f>SUM(DETAIL!H199:H213)</f>
        <v>0</v>
      </c>
      <c r="I28" s="314">
        <f>SUM(DETAIL!I199:I213)</f>
        <v>0</v>
      </c>
      <c r="J28" s="258">
        <f>SUM(DETAIL!J199:J213)</f>
        <v>0</v>
      </c>
      <c r="K28" s="258">
        <f>SUM(DETAIL!K199:K213)</f>
        <v>0</v>
      </c>
      <c r="L28" s="258">
        <f>SUM(DETAIL!L199:L213)</f>
        <v>0</v>
      </c>
      <c r="M28" s="81">
        <f t="shared" si="3"/>
        <v>0</v>
      </c>
    </row>
    <row r="29" spans="1:13">
      <c r="A29" s="78" t="s">
        <v>666</v>
      </c>
      <c r="B29" s="78"/>
      <c r="C29" s="79" t="s">
        <v>24</v>
      </c>
      <c r="D29" s="80">
        <f>SUM(DETAIL!D216:D225)</f>
        <v>0</v>
      </c>
      <c r="E29" s="80">
        <f>SUM(DETAIL!E216:E225)</f>
        <v>0</v>
      </c>
      <c r="F29" s="314">
        <f>SUM(DETAIL!F216:F225)</f>
        <v>0</v>
      </c>
      <c r="G29" s="80">
        <f>SUM(DETAIL!G216:G225)</f>
        <v>0</v>
      </c>
      <c r="H29" s="80">
        <f>SUM(DETAIL!H216:H225)</f>
        <v>0</v>
      </c>
      <c r="I29" s="314">
        <f>SUM(DETAIL!I216:I225)</f>
        <v>0</v>
      </c>
      <c r="J29" s="258">
        <f>SUM(DETAIL!J216:J225)</f>
        <v>0</v>
      </c>
      <c r="K29" s="258">
        <f>SUM(DETAIL!K216:K225)</f>
        <v>0</v>
      </c>
      <c r="L29" s="258">
        <f>SUM(DETAIL!L216:L225)</f>
        <v>0</v>
      </c>
      <c r="M29" s="81">
        <f t="shared" si="3"/>
        <v>0</v>
      </c>
    </row>
    <row r="30" spans="1:13">
      <c r="A30" s="78" t="s">
        <v>524</v>
      </c>
      <c r="B30" s="78"/>
      <c r="C30" s="79" t="s">
        <v>25</v>
      </c>
      <c r="D30" s="80">
        <f>SUM(DETAIL!D228:D235)</f>
        <v>0</v>
      </c>
      <c r="E30" s="80">
        <f>SUM(DETAIL!E228:E235)</f>
        <v>0</v>
      </c>
      <c r="F30" s="314">
        <f>SUM(DETAIL!F228:F235)</f>
        <v>0</v>
      </c>
      <c r="G30" s="80">
        <f>SUM(DETAIL!G228:G235)</f>
        <v>0</v>
      </c>
      <c r="H30" s="80">
        <f>SUM(DETAIL!H228:H235)</f>
        <v>0</v>
      </c>
      <c r="I30" s="314">
        <f>SUM(DETAIL!I228:I235)</f>
        <v>0</v>
      </c>
      <c r="J30" s="258">
        <f>SUM(DETAIL!J228:J235)</f>
        <v>0</v>
      </c>
      <c r="K30" s="258">
        <f>SUM(DETAIL!K228:K235)</f>
        <v>0</v>
      </c>
      <c r="L30" s="258">
        <f>SUM(DETAIL!L228:L235)</f>
        <v>0</v>
      </c>
      <c r="M30" s="81">
        <f t="shared" si="3"/>
        <v>0</v>
      </c>
    </row>
    <row r="31" spans="1:13">
      <c r="A31" s="78" t="s">
        <v>529</v>
      </c>
      <c r="B31" s="78"/>
      <c r="C31" s="79" t="s">
        <v>456</v>
      </c>
      <c r="D31" s="80">
        <f>SUM(DETAIL!D238:D250)</f>
        <v>0</v>
      </c>
      <c r="E31" s="80">
        <f>SUM(DETAIL!E238:E250)</f>
        <v>0</v>
      </c>
      <c r="F31" s="314">
        <f>SUM(DETAIL!F238:F250)</f>
        <v>0</v>
      </c>
      <c r="G31" s="80">
        <f>SUM(DETAIL!G238:G250)</f>
        <v>0</v>
      </c>
      <c r="H31" s="80">
        <f>SUM(DETAIL!H238:H250)</f>
        <v>0</v>
      </c>
      <c r="I31" s="314">
        <f>SUM(DETAIL!I238:I250)</f>
        <v>0</v>
      </c>
      <c r="J31" s="258">
        <f>SUM(DETAIL!J238:J250)</f>
        <v>0</v>
      </c>
      <c r="K31" s="258">
        <f>SUM(DETAIL!K238:K250)</f>
        <v>0</v>
      </c>
      <c r="L31" s="258">
        <f>SUM(DETAIL!L238:L250)</f>
        <v>0</v>
      </c>
      <c r="M31" s="81">
        <f t="shared" si="3"/>
        <v>0</v>
      </c>
    </row>
    <row r="32" spans="1:13">
      <c r="A32" s="78" t="s">
        <v>607</v>
      </c>
      <c r="B32" s="78"/>
      <c r="C32" s="134" t="s">
        <v>1000</v>
      </c>
      <c r="D32" s="80">
        <f>SUM(DETAIL!D253:D283)</f>
        <v>0</v>
      </c>
      <c r="E32" s="80">
        <f>SUM(DETAIL!E253:E283)</f>
        <v>0</v>
      </c>
      <c r="F32" s="314">
        <f>SUM(DETAIL!F253:F283)</f>
        <v>0</v>
      </c>
      <c r="G32" s="80">
        <f>SUM(DETAIL!G253:G283)</f>
        <v>0</v>
      </c>
      <c r="H32" s="80">
        <f>SUM(DETAIL!H253:H283)</f>
        <v>0</v>
      </c>
      <c r="I32" s="314">
        <f>SUM(DETAIL!I253:I283)</f>
        <v>0</v>
      </c>
      <c r="J32" s="258">
        <f>SUM(DETAIL!J253:J283)</f>
        <v>0</v>
      </c>
      <c r="K32" s="258">
        <f>SUM(DETAIL!K253:K283)</f>
        <v>0</v>
      </c>
      <c r="L32" s="258">
        <f>SUM(DETAIL!L253:L283)</f>
        <v>0</v>
      </c>
      <c r="M32" s="81">
        <f t="shared" si="3"/>
        <v>0</v>
      </c>
    </row>
    <row r="33" spans="1:13">
      <c r="A33" s="78" t="s">
        <v>545</v>
      </c>
      <c r="B33" s="78"/>
      <c r="C33" s="79" t="s">
        <v>26</v>
      </c>
      <c r="D33" s="80">
        <f>SUM(DETAIL!D286:D299)</f>
        <v>0</v>
      </c>
      <c r="E33" s="80">
        <f>SUM(DETAIL!E286:E299)</f>
        <v>0</v>
      </c>
      <c r="F33" s="314">
        <f>SUM(DETAIL!F286:F299)</f>
        <v>0</v>
      </c>
      <c r="G33" s="80">
        <f>SUM(DETAIL!G286:G299)</f>
        <v>0</v>
      </c>
      <c r="H33" s="80">
        <f>SUM(DETAIL!H286:H299)</f>
        <v>0</v>
      </c>
      <c r="I33" s="314">
        <f>SUM(DETAIL!I286:I299)</f>
        <v>0</v>
      </c>
      <c r="J33" s="258">
        <f>SUM(DETAIL!J286:J299)</f>
        <v>0</v>
      </c>
      <c r="K33" s="258">
        <f>SUM(DETAIL!K286:K299)</f>
        <v>0</v>
      </c>
      <c r="L33" s="258">
        <f>SUM(DETAIL!L286:L299)</f>
        <v>0</v>
      </c>
      <c r="M33" s="81">
        <f t="shared" si="3"/>
        <v>0</v>
      </c>
    </row>
    <row r="34" spans="1:13">
      <c r="A34" s="78" t="s">
        <v>556</v>
      </c>
      <c r="B34" s="78"/>
      <c r="C34" s="79" t="s">
        <v>530</v>
      </c>
      <c r="D34" s="80">
        <f>SUM(DETAIL!D302:D314)</f>
        <v>0</v>
      </c>
      <c r="E34" s="80">
        <f>SUM(DETAIL!E302:E314)</f>
        <v>0</v>
      </c>
      <c r="F34" s="314">
        <f>SUM(DETAIL!F302:F314)</f>
        <v>0</v>
      </c>
      <c r="G34" s="80">
        <f>SUM(DETAIL!G302:G314)</f>
        <v>0</v>
      </c>
      <c r="H34" s="80">
        <f>SUM(DETAIL!H302:H314)</f>
        <v>0</v>
      </c>
      <c r="I34" s="314">
        <f>SUM(DETAIL!I302:I314)</f>
        <v>0</v>
      </c>
      <c r="J34" s="258">
        <f>SUM(DETAIL!J302:J314)</f>
        <v>0</v>
      </c>
      <c r="K34" s="258">
        <f>SUM(DETAIL!K302:K314)</f>
        <v>0</v>
      </c>
      <c r="L34" s="258">
        <f>SUM(DETAIL!L302:L314)</f>
        <v>0</v>
      </c>
      <c r="M34" s="81">
        <f t="shared" si="3"/>
        <v>0</v>
      </c>
    </row>
    <row r="35" spans="1:13">
      <c r="A35" s="78" t="s">
        <v>441</v>
      </c>
      <c r="B35" s="78"/>
      <c r="C35" s="79" t="s">
        <v>13</v>
      </c>
      <c r="D35" s="80">
        <f>SUM(DETAIL!D317:D326)</f>
        <v>0</v>
      </c>
      <c r="E35" s="80">
        <f>SUM(DETAIL!E317:E326)</f>
        <v>0</v>
      </c>
      <c r="F35" s="314">
        <f>SUM(DETAIL!F317:F326)</f>
        <v>0</v>
      </c>
      <c r="G35" s="80">
        <f>SUM(DETAIL!G317:G326)</f>
        <v>0</v>
      </c>
      <c r="H35" s="80">
        <f>SUM(DETAIL!H317:H326)</f>
        <v>0</v>
      </c>
      <c r="I35" s="314">
        <f>SUM(DETAIL!I317:I326)</f>
        <v>0</v>
      </c>
      <c r="J35" s="258">
        <f>SUM(DETAIL!J317:J326)</f>
        <v>0</v>
      </c>
      <c r="K35" s="258">
        <f>SUM(DETAIL!K317:K326)</f>
        <v>0</v>
      </c>
      <c r="L35" s="258">
        <f>SUM(DETAIL!L317:L326)</f>
        <v>0</v>
      </c>
      <c r="M35" s="81">
        <f t="shared" si="3"/>
        <v>0</v>
      </c>
    </row>
    <row r="36" spans="1:13">
      <c r="A36" s="78" t="s">
        <v>445</v>
      </c>
      <c r="B36" s="78"/>
      <c r="C36" s="79" t="s">
        <v>27</v>
      </c>
      <c r="D36" s="80">
        <f>SUM(DETAIL!D329:D349)</f>
        <v>0</v>
      </c>
      <c r="E36" s="80">
        <f>SUM(DETAIL!E329:E349)</f>
        <v>0</v>
      </c>
      <c r="F36" s="314">
        <f>SUM(DETAIL!F329:F349)</f>
        <v>0</v>
      </c>
      <c r="G36" s="80">
        <f>SUM(DETAIL!G329:G349)</f>
        <v>0</v>
      </c>
      <c r="H36" s="80">
        <f>SUM(DETAIL!H329:H349)</f>
        <v>0</v>
      </c>
      <c r="I36" s="314">
        <f>SUM(DETAIL!I329:I349)</f>
        <v>0</v>
      </c>
      <c r="J36" s="258">
        <f>SUM(DETAIL!J329:J349)</f>
        <v>0</v>
      </c>
      <c r="K36" s="258">
        <f>SUM(DETAIL!K329:K349)</f>
        <v>0</v>
      </c>
      <c r="L36" s="258">
        <f>SUM(DETAIL!L329:L349)</f>
        <v>0</v>
      </c>
      <c r="M36" s="81">
        <f t="shared" si="3"/>
        <v>0</v>
      </c>
    </row>
    <row r="37" spans="1:13">
      <c r="A37" s="78" t="s">
        <v>28</v>
      </c>
      <c r="B37" s="78"/>
      <c r="C37" s="79" t="s">
        <v>29</v>
      </c>
      <c r="D37" s="80">
        <f>SUM(DETAIL!D352:D355)</f>
        <v>0</v>
      </c>
      <c r="E37" s="80">
        <f>SUM(DETAIL!E352:E355)</f>
        <v>0</v>
      </c>
      <c r="F37" s="314">
        <f>SUM(DETAIL!F352:F355)</f>
        <v>0</v>
      </c>
      <c r="G37" s="80">
        <f>SUM(DETAIL!G352:G355)</f>
        <v>0</v>
      </c>
      <c r="H37" s="80">
        <f>SUM(DETAIL!H352:H355)</f>
        <v>0</v>
      </c>
      <c r="I37" s="314">
        <f>SUM(DETAIL!I352:I355)</f>
        <v>0</v>
      </c>
      <c r="J37" s="258">
        <f>SUM(DETAIL!J352:J355)</f>
        <v>0</v>
      </c>
      <c r="K37" s="258">
        <f>SUM(DETAIL!K352:K355)</f>
        <v>0</v>
      </c>
      <c r="L37" s="258">
        <f>SUM(DETAIL!L352:L355)</f>
        <v>0</v>
      </c>
      <c r="M37" s="81">
        <f t="shared" si="3"/>
        <v>0</v>
      </c>
    </row>
    <row r="38" spans="1:13">
      <c r="A38" s="78" t="s">
        <v>568</v>
      </c>
      <c r="B38" s="78"/>
      <c r="C38" s="79" t="s">
        <v>418</v>
      </c>
      <c r="D38" s="80">
        <f>SUM(DETAIL!D358:D370)</f>
        <v>0</v>
      </c>
      <c r="E38" s="80">
        <f>SUM(DETAIL!E358:E370)</f>
        <v>0</v>
      </c>
      <c r="F38" s="314">
        <f>SUM(DETAIL!F358:F370)</f>
        <v>0</v>
      </c>
      <c r="G38" s="80">
        <f>SUM(DETAIL!G358:G370)</f>
        <v>0</v>
      </c>
      <c r="H38" s="80">
        <f>SUM(DETAIL!H358:H370)</f>
        <v>0</v>
      </c>
      <c r="I38" s="314">
        <f>SUM(DETAIL!I358:I370)</f>
        <v>0</v>
      </c>
      <c r="J38" s="258">
        <f>SUM(DETAIL!J358:J370)</f>
        <v>0</v>
      </c>
      <c r="K38" s="258">
        <f>SUM(DETAIL!K358:K370)</f>
        <v>0</v>
      </c>
      <c r="L38" s="258">
        <f>SUM(DETAIL!L358:L370)</f>
        <v>0</v>
      </c>
      <c r="M38" s="81">
        <f t="shared" si="3"/>
        <v>0</v>
      </c>
    </row>
    <row r="39" spans="1:13">
      <c r="A39" s="78" t="s">
        <v>372</v>
      </c>
      <c r="B39" s="78"/>
      <c r="C39" s="79" t="s">
        <v>30</v>
      </c>
      <c r="D39" s="80">
        <f>SUM(DETAIL!D373:D390)</f>
        <v>0</v>
      </c>
      <c r="E39" s="80">
        <f>SUM(DETAIL!E373:E390)</f>
        <v>0</v>
      </c>
      <c r="F39" s="314">
        <f>SUM(DETAIL!F373:F390)</f>
        <v>0</v>
      </c>
      <c r="G39" s="80">
        <f>SUM(DETAIL!G373:G390)</f>
        <v>0</v>
      </c>
      <c r="H39" s="80">
        <f>SUM(DETAIL!H373:H390)</f>
        <v>0</v>
      </c>
      <c r="I39" s="314">
        <f>SUM(DETAIL!I373:I390)</f>
        <v>0</v>
      </c>
      <c r="J39" s="258">
        <f>SUM(DETAIL!J373:J390)</f>
        <v>0</v>
      </c>
      <c r="K39" s="258">
        <f>SUM(DETAIL!K373:K390)</f>
        <v>0</v>
      </c>
      <c r="L39" s="258">
        <f>SUM(DETAIL!L373:L390)</f>
        <v>0</v>
      </c>
      <c r="M39" s="81">
        <f t="shared" si="3"/>
        <v>0</v>
      </c>
    </row>
    <row r="40" spans="1:13">
      <c r="A40" s="78" t="s">
        <v>470</v>
      </c>
      <c r="B40" s="78"/>
      <c r="C40" s="49" t="s">
        <v>14</v>
      </c>
      <c r="D40" s="80">
        <f>SUM(DETAIL!D393:D400)</f>
        <v>0</v>
      </c>
      <c r="E40" s="80">
        <f>SUM(DETAIL!E393:E400)</f>
        <v>0</v>
      </c>
      <c r="F40" s="314">
        <f>SUM(DETAIL!F393:F400)</f>
        <v>0</v>
      </c>
      <c r="G40" s="80">
        <f>SUM(DETAIL!G393:G400)</f>
        <v>0</v>
      </c>
      <c r="H40" s="80">
        <f>SUM(DETAIL!H393:H400)</f>
        <v>0</v>
      </c>
      <c r="I40" s="314">
        <f>SUM(DETAIL!I393:I400)</f>
        <v>0</v>
      </c>
      <c r="J40" s="258">
        <f>SUM(DETAIL!J393:J400)</f>
        <v>0</v>
      </c>
      <c r="K40" s="258">
        <f>SUM(DETAIL!K393:K400)</f>
        <v>0</v>
      </c>
      <c r="L40" s="258">
        <f>SUM(DETAIL!L393:L400)</f>
        <v>0</v>
      </c>
      <c r="M40" s="81">
        <f t="shared" si="3"/>
        <v>0</v>
      </c>
    </row>
    <row r="41" spans="1:13">
      <c r="A41" s="78" t="s">
        <v>521</v>
      </c>
      <c r="B41" s="78"/>
      <c r="C41" s="79" t="s">
        <v>31</v>
      </c>
      <c r="D41" s="80">
        <f>SUM(DETAIL!D403:D406)</f>
        <v>0</v>
      </c>
      <c r="E41" s="80">
        <f>SUM(DETAIL!E403:E406)</f>
        <v>0</v>
      </c>
      <c r="F41" s="314">
        <f>SUM(DETAIL!F403:F406)</f>
        <v>0</v>
      </c>
      <c r="G41" s="80">
        <f>SUM(DETAIL!G403:G406)</f>
        <v>0</v>
      </c>
      <c r="H41" s="80">
        <f>SUM(DETAIL!H403:H406)</f>
        <v>0</v>
      </c>
      <c r="I41" s="314">
        <f>SUM(DETAIL!I403:I406)</f>
        <v>0</v>
      </c>
      <c r="J41" s="258">
        <f>SUM(DETAIL!J403:J406)</f>
        <v>0</v>
      </c>
      <c r="K41" s="258">
        <f>SUM(DETAIL!K403:K406)</f>
        <v>0</v>
      </c>
      <c r="L41" s="258">
        <f>SUM(DETAIL!L403:L406)</f>
        <v>0</v>
      </c>
      <c r="M41" s="81">
        <f t="shared" si="3"/>
        <v>0</v>
      </c>
    </row>
    <row r="42" spans="1:13">
      <c r="A42" s="78" t="s">
        <v>396</v>
      </c>
      <c r="B42" s="78"/>
      <c r="C42" s="79" t="s">
        <v>446</v>
      </c>
      <c r="D42" s="80">
        <f>SUM(DETAIL!D409:D420)</f>
        <v>0</v>
      </c>
      <c r="E42" s="80">
        <f>SUM(DETAIL!E409:E420)</f>
        <v>0</v>
      </c>
      <c r="F42" s="314">
        <f>SUM(DETAIL!F409:F420)</f>
        <v>0</v>
      </c>
      <c r="G42" s="80">
        <f>SUM(DETAIL!G409:G420)</f>
        <v>0</v>
      </c>
      <c r="H42" s="80">
        <f>SUM(DETAIL!H409:H420)</f>
        <v>0</v>
      </c>
      <c r="I42" s="314">
        <f>SUM(DETAIL!I409:I420)</f>
        <v>0</v>
      </c>
      <c r="J42" s="258">
        <f>SUM(DETAIL!J409:J420)</f>
        <v>0</v>
      </c>
      <c r="K42" s="258">
        <f>SUM(DETAIL!K409:K420)</f>
        <v>0</v>
      </c>
      <c r="L42" s="258">
        <f>SUM(DETAIL!L409:L420)</f>
        <v>0</v>
      </c>
      <c r="M42" s="81">
        <f t="shared" si="3"/>
        <v>0</v>
      </c>
    </row>
    <row r="43" spans="1:13">
      <c r="A43" s="78" t="s">
        <v>50</v>
      </c>
      <c r="B43" s="78"/>
      <c r="C43" s="126" t="s">
        <v>888</v>
      </c>
      <c r="D43" s="80">
        <f>SUM(DETAIL!D423:D428)</f>
        <v>0</v>
      </c>
      <c r="E43" s="80">
        <f>SUM(DETAIL!E423:E428)</f>
        <v>0</v>
      </c>
      <c r="F43" s="314">
        <f>SUM(DETAIL!F423:F428)</f>
        <v>0</v>
      </c>
      <c r="G43" s="80">
        <f>SUM(DETAIL!G423:G428)</f>
        <v>0</v>
      </c>
      <c r="H43" s="80">
        <f>SUM(DETAIL!H423:H428)</f>
        <v>0</v>
      </c>
      <c r="I43" s="314">
        <f>SUM(DETAIL!I423:I428)</f>
        <v>0</v>
      </c>
      <c r="J43" s="258">
        <f>SUM(DETAIL!J423:J428)</f>
        <v>0</v>
      </c>
      <c r="K43" s="258">
        <f>SUM(DETAIL!K423:K428)</f>
        <v>0</v>
      </c>
      <c r="L43" s="258">
        <f>SUM(DETAIL!L423:L428)</f>
        <v>0</v>
      </c>
      <c r="M43" s="81">
        <f t="shared" si="3"/>
        <v>0</v>
      </c>
    </row>
    <row r="44" spans="1:13">
      <c r="A44" s="78" t="s">
        <v>534</v>
      </c>
      <c r="B44" s="78"/>
      <c r="C44" s="79" t="s">
        <v>32</v>
      </c>
      <c r="D44" s="80">
        <f>SUM(DETAIL!D431:D454)</f>
        <v>0</v>
      </c>
      <c r="E44" s="80">
        <f>SUM(DETAIL!E431:E454)</f>
        <v>0</v>
      </c>
      <c r="F44" s="314">
        <f>SUM(DETAIL!F431:F454)</f>
        <v>0</v>
      </c>
      <c r="G44" s="80">
        <f>SUM(DETAIL!G431:G454)</f>
        <v>0</v>
      </c>
      <c r="H44" s="80">
        <f>SUM(DETAIL!H431:H454)</f>
        <v>0</v>
      </c>
      <c r="I44" s="314">
        <f>SUM(DETAIL!I431:I454)</f>
        <v>0</v>
      </c>
      <c r="J44" s="258">
        <f>SUM(DETAIL!J431:J454)</f>
        <v>0</v>
      </c>
      <c r="K44" s="258">
        <f>SUM(DETAIL!K431:K454)</f>
        <v>0</v>
      </c>
      <c r="L44" s="258">
        <f>SUM(DETAIL!L431:L454)</f>
        <v>0</v>
      </c>
      <c r="M44" s="81">
        <f t="shared" si="3"/>
        <v>0</v>
      </c>
    </row>
    <row r="45" spans="1:13">
      <c r="A45" s="78" t="s">
        <v>295</v>
      </c>
      <c r="B45" s="78"/>
      <c r="C45" s="137" t="s">
        <v>896</v>
      </c>
      <c r="D45" s="80">
        <f>SUM(DETAIL!D457:D479)</f>
        <v>0</v>
      </c>
      <c r="E45" s="80">
        <f>SUM(DETAIL!E457:E479)</f>
        <v>0</v>
      </c>
      <c r="F45" s="314">
        <f>SUM(DETAIL!F457:F479)</f>
        <v>0</v>
      </c>
      <c r="G45" s="80">
        <f>SUM(DETAIL!G457:G479)</f>
        <v>0</v>
      </c>
      <c r="H45" s="80">
        <f>SUM(DETAIL!H457:H479)</f>
        <v>0</v>
      </c>
      <c r="I45" s="314">
        <f>SUM(DETAIL!I457:I479)</f>
        <v>0</v>
      </c>
      <c r="J45" s="258">
        <f>SUM(DETAIL!J457:J479)</f>
        <v>0</v>
      </c>
      <c r="K45" s="258">
        <f>SUM(DETAIL!K457:K479)</f>
        <v>0</v>
      </c>
      <c r="L45" s="258">
        <f>SUM(DETAIL!L457:L479)</f>
        <v>0</v>
      </c>
      <c r="M45" s="81">
        <f t="shared" si="3"/>
        <v>0</v>
      </c>
    </row>
    <row r="46" spans="1:13">
      <c r="A46" s="78" t="s">
        <v>473</v>
      </c>
      <c r="B46" s="78"/>
      <c r="C46" s="79" t="s">
        <v>33</v>
      </c>
      <c r="D46" s="80">
        <f>SUM(DETAIL!D482:D483)</f>
        <v>0</v>
      </c>
      <c r="E46" s="80">
        <f>SUM(DETAIL!E482:E483)</f>
        <v>0</v>
      </c>
      <c r="F46" s="314">
        <f>SUM(DETAIL!F482:F483)</f>
        <v>0</v>
      </c>
      <c r="G46" s="80">
        <f>SUM(DETAIL!G482:G483)</f>
        <v>0</v>
      </c>
      <c r="H46" s="80">
        <f>SUM(DETAIL!H482:H483)</f>
        <v>0</v>
      </c>
      <c r="I46" s="314">
        <f>SUM(DETAIL!I482:I483)</f>
        <v>0</v>
      </c>
      <c r="J46" s="258">
        <f>SUM(DETAIL!J482:J483)</f>
        <v>0</v>
      </c>
      <c r="K46" s="258">
        <f>SUM(DETAIL!K482:K483)</f>
        <v>0</v>
      </c>
      <c r="L46" s="258">
        <f>SUM(DETAIL!L482:L483)</f>
        <v>0</v>
      </c>
      <c r="M46" s="81">
        <f>SUM(D46:L46)</f>
        <v>0</v>
      </c>
    </row>
    <row r="47" spans="1:13" ht="13.5" thickBot="1">
      <c r="A47" s="83"/>
      <c r="B47" s="275"/>
      <c r="C47" s="276" t="s">
        <v>51</v>
      </c>
      <c r="D47" s="259">
        <f t="shared" ref="D47:M47" si="4">SUM(D21:D46)</f>
        <v>0</v>
      </c>
      <c r="E47" s="259">
        <f t="shared" si="4"/>
        <v>0</v>
      </c>
      <c r="F47" s="316">
        <f t="shared" si="4"/>
        <v>0</v>
      </c>
      <c r="G47" s="259">
        <f t="shared" si="4"/>
        <v>0</v>
      </c>
      <c r="H47" s="259">
        <f t="shared" si="4"/>
        <v>0</v>
      </c>
      <c r="I47" s="259">
        <f t="shared" si="4"/>
        <v>0</v>
      </c>
      <c r="J47" s="277">
        <f t="shared" si="4"/>
        <v>0</v>
      </c>
      <c r="K47" s="277">
        <f t="shared" si="4"/>
        <v>0</v>
      </c>
      <c r="L47" s="277">
        <f t="shared" si="4"/>
        <v>0</v>
      </c>
      <c r="M47" s="86">
        <f t="shared" si="4"/>
        <v>0</v>
      </c>
    </row>
    <row r="48" spans="1:13" ht="15" thickTop="1">
      <c r="A48" s="278"/>
      <c r="B48" s="279"/>
      <c r="C48" s="280"/>
      <c r="D48" s="281"/>
      <c r="E48" s="281"/>
      <c r="F48" s="324"/>
      <c r="G48" s="324"/>
      <c r="H48" s="324"/>
      <c r="I48" s="324"/>
      <c r="J48" s="281"/>
      <c r="K48" s="281"/>
      <c r="L48" s="281"/>
      <c r="M48" s="282"/>
    </row>
    <row r="49" spans="1:13">
      <c r="A49" s="78" t="s">
        <v>550</v>
      </c>
      <c r="B49" s="78"/>
      <c r="C49" s="79" t="s">
        <v>34</v>
      </c>
      <c r="D49" s="80">
        <f>SUM(DETAIL!D488:D506)</f>
        <v>0</v>
      </c>
      <c r="E49" s="80">
        <f>SUM(DETAIL!E488:E506)</f>
        <v>0</v>
      </c>
      <c r="F49" s="314">
        <f>SUM(DETAIL!F488:F506)</f>
        <v>0</v>
      </c>
      <c r="G49" s="80">
        <f>SUM(DETAIL!G488:G506)</f>
        <v>0</v>
      </c>
      <c r="H49" s="80">
        <f>SUM(DETAIL!H488:H506)</f>
        <v>0</v>
      </c>
      <c r="I49" s="314">
        <f>SUM(DETAIL!I488:I506)</f>
        <v>0</v>
      </c>
      <c r="J49" s="258">
        <f>SUM(DETAIL!J488:J506)</f>
        <v>0</v>
      </c>
      <c r="K49" s="258">
        <f>SUM(DETAIL!K488:K506)</f>
        <v>0</v>
      </c>
      <c r="L49" s="258">
        <f>SUM(DETAIL!L488:L506)</f>
        <v>0</v>
      </c>
      <c r="M49" s="81">
        <f>SUM(D49:L49)</f>
        <v>0</v>
      </c>
    </row>
    <row r="50" spans="1:13">
      <c r="A50" s="78" t="s">
        <v>322</v>
      </c>
      <c r="B50" s="78"/>
      <c r="C50" s="79" t="s">
        <v>35</v>
      </c>
      <c r="D50" s="80">
        <f>SUM(DETAIL!D509:D523)</f>
        <v>0</v>
      </c>
      <c r="E50" s="80">
        <f>SUM(DETAIL!E509:E523)</f>
        <v>0</v>
      </c>
      <c r="F50" s="314">
        <f>SUM(DETAIL!F509:F523)</f>
        <v>0</v>
      </c>
      <c r="G50" s="80">
        <f>SUM(DETAIL!G509:G523)</f>
        <v>0</v>
      </c>
      <c r="H50" s="80">
        <f>SUM(DETAIL!H509:H523)</f>
        <v>0</v>
      </c>
      <c r="I50" s="314">
        <f>SUM(DETAIL!I509:I523)</f>
        <v>0</v>
      </c>
      <c r="J50" s="258">
        <f>SUM(DETAIL!J509:J523)</f>
        <v>0</v>
      </c>
      <c r="K50" s="258">
        <f>SUM(DETAIL!K509:K523)</f>
        <v>0</v>
      </c>
      <c r="L50" s="258">
        <f>SUM(DETAIL!L509:L523)</f>
        <v>0</v>
      </c>
      <c r="M50" s="81">
        <f t="shared" ref="M50:M55" si="5">SUM(D50:L50)</f>
        <v>0</v>
      </c>
    </row>
    <row r="51" spans="1:13">
      <c r="A51" s="78" t="s">
        <v>358</v>
      </c>
      <c r="B51" s="78"/>
      <c r="C51" s="79" t="s">
        <v>36</v>
      </c>
      <c r="D51" s="80">
        <f>SUM(DETAIL!D526:D543)</f>
        <v>0</v>
      </c>
      <c r="E51" s="80">
        <f>SUM(DETAIL!E526:E543)</f>
        <v>0</v>
      </c>
      <c r="F51" s="314">
        <f>SUM(DETAIL!F526:F543)</f>
        <v>0</v>
      </c>
      <c r="G51" s="80">
        <f>SUM(DETAIL!G526:G543)</f>
        <v>0</v>
      </c>
      <c r="H51" s="80">
        <f>SUM(DETAIL!H526:H543)</f>
        <v>0</v>
      </c>
      <c r="I51" s="314">
        <f>SUM(DETAIL!I526:I543)</f>
        <v>0</v>
      </c>
      <c r="J51" s="258">
        <f>SUM(DETAIL!J526:J543)</f>
        <v>0</v>
      </c>
      <c r="K51" s="258">
        <f>SUM(DETAIL!K526:K543)</f>
        <v>0</v>
      </c>
      <c r="L51" s="258">
        <f>SUM(DETAIL!L526:L543)</f>
        <v>0</v>
      </c>
      <c r="M51" s="81">
        <f t="shared" si="5"/>
        <v>0</v>
      </c>
    </row>
    <row r="52" spans="1:13">
      <c r="A52" s="78" t="s">
        <v>363</v>
      </c>
      <c r="B52" s="78"/>
      <c r="C52" s="137" t="s">
        <v>948</v>
      </c>
      <c r="D52" s="80">
        <f>SUM(DETAIL!D546:D560)</f>
        <v>0</v>
      </c>
      <c r="E52" s="80">
        <f>SUM(DETAIL!E546:E560)</f>
        <v>0</v>
      </c>
      <c r="F52" s="314">
        <f>SUM(DETAIL!F546:F560)</f>
        <v>0</v>
      </c>
      <c r="G52" s="80">
        <f>SUM(DETAIL!G546:G560)</f>
        <v>0</v>
      </c>
      <c r="H52" s="80">
        <f>SUM(DETAIL!H546:H560)</f>
        <v>0</v>
      </c>
      <c r="I52" s="314">
        <f>SUM(DETAIL!I546:I560)</f>
        <v>0</v>
      </c>
      <c r="J52" s="258">
        <f>SUM(DETAIL!J546:J560)</f>
        <v>0</v>
      </c>
      <c r="K52" s="258">
        <f>SUM(DETAIL!K546:K560)</f>
        <v>0</v>
      </c>
      <c r="L52" s="258">
        <f>SUM(DETAIL!L546:L560)</f>
        <v>0</v>
      </c>
      <c r="M52" s="81">
        <f t="shared" si="5"/>
        <v>0</v>
      </c>
    </row>
    <row r="53" spans="1:13">
      <c r="A53" s="78" t="s">
        <v>369</v>
      </c>
      <c r="B53" s="78"/>
      <c r="C53" s="134" t="s">
        <v>990</v>
      </c>
      <c r="D53" s="80">
        <f>SUM(DETAIL!D563:D578)</f>
        <v>0</v>
      </c>
      <c r="E53" s="80">
        <f>SUM(DETAIL!E563:E578)</f>
        <v>0</v>
      </c>
      <c r="F53" s="314">
        <f>SUM(DETAIL!F563:F578)</f>
        <v>0</v>
      </c>
      <c r="G53" s="80">
        <f>SUM(DETAIL!G563:G578)</f>
        <v>0</v>
      </c>
      <c r="H53" s="80">
        <f>SUM(DETAIL!H563:H578)</f>
        <v>0</v>
      </c>
      <c r="I53" s="314">
        <f>SUM(DETAIL!I563:I578)</f>
        <v>0</v>
      </c>
      <c r="J53" s="258">
        <f>SUM(DETAIL!J563:J578)</f>
        <v>0</v>
      </c>
      <c r="K53" s="258">
        <f>SUM(DETAIL!K563:K578)</f>
        <v>0</v>
      </c>
      <c r="L53" s="258">
        <f>SUM(DETAIL!L563:L578)</f>
        <v>0</v>
      </c>
      <c r="M53" s="81">
        <f t="shared" si="5"/>
        <v>0</v>
      </c>
    </row>
    <row r="54" spans="1:13">
      <c r="A54" s="78" t="s">
        <v>216</v>
      </c>
      <c r="B54" s="78"/>
      <c r="C54" s="79" t="s">
        <v>117</v>
      </c>
      <c r="D54" s="80">
        <f>SUM(DETAIL!D581:D585)</f>
        <v>0</v>
      </c>
      <c r="E54" s="80">
        <f>SUM(DETAIL!E581:E585)</f>
        <v>0</v>
      </c>
      <c r="F54" s="314">
        <f>SUM(DETAIL!F581:F585)</f>
        <v>0</v>
      </c>
      <c r="G54" s="80">
        <f>SUM(DETAIL!G581:G585)</f>
        <v>0</v>
      </c>
      <c r="H54" s="80">
        <f>SUM(DETAIL!H581:H585)</f>
        <v>0</v>
      </c>
      <c r="I54" s="314">
        <f>SUM(DETAIL!I581:I585)</f>
        <v>0</v>
      </c>
      <c r="J54" s="258">
        <f>SUM(DETAIL!J581:J585)</f>
        <v>0</v>
      </c>
      <c r="K54" s="258">
        <f>SUM(DETAIL!K581:K585)</f>
        <v>0</v>
      </c>
      <c r="L54" s="258">
        <f>SUM(DETAIL!L581:L585)</f>
        <v>0</v>
      </c>
      <c r="M54" s="81">
        <f t="shared" si="5"/>
        <v>0</v>
      </c>
    </row>
    <row r="55" spans="1:13">
      <c r="A55" s="78" t="s">
        <v>219</v>
      </c>
      <c r="B55" s="78"/>
      <c r="C55" s="79" t="s">
        <v>118</v>
      </c>
      <c r="D55" s="80">
        <f>SUM(DETAIL!D588:D589)</f>
        <v>0</v>
      </c>
      <c r="E55" s="80">
        <f>SUM(DETAIL!E588:E589)</f>
        <v>0</v>
      </c>
      <c r="F55" s="314">
        <f>SUM(DETAIL!F588:F589)</f>
        <v>0</v>
      </c>
      <c r="G55" s="80">
        <f>SUM(DETAIL!G588:G589)</f>
        <v>0</v>
      </c>
      <c r="H55" s="80">
        <f>SUM(DETAIL!H588:H589)</f>
        <v>0</v>
      </c>
      <c r="I55" s="314">
        <f>SUM(DETAIL!I588:I589)</f>
        <v>0</v>
      </c>
      <c r="J55" s="258">
        <f>SUM(DETAIL!J588:J589)</f>
        <v>0</v>
      </c>
      <c r="K55" s="258">
        <f>SUM(DETAIL!K588:K589)</f>
        <v>0</v>
      </c>
      <c r="L55" s="258">
        <f>SUM(DETAIL!L588:L589)</f>
        <v>0</v>
      </c>
      <c r="M55" s="81">
        <f t="shared" si="5"/>
        <v>0</v>
      </c>
    </row>
    <row r="56" spans="1:13" ht="13.5" thickBot="1">
      <c r="A56" s="283"/>
      <c r="B56" s="284"/>
      <c r="C56" s="565" t="s">
        <v>119</v>
      </c>
      <c r="D56" s="84">
        <f>SUM(D49:D55)</f>
        <v>0</v>
      </c>
      <c r="E56" s="84">
        <f t="shared" ref="E56:L56" si="6">SUM(E49:E55)</f>
        <v>0</v>
      </c>
      <c r="F56" s="315">
        <f t="shared" si="6"/>
        <v>0</v>
      </c>
      <c r="G56" s="84">
        <f t="shared" si="6"/>
        <v>0</v>
      </c>
      <c r="H56" s="84">
        <f t="shared" si="6"/>
        <v>0</v>
      </c>
      <c r="I56" s="315">
        <f t="shared" ref="I56" si="7">SUM(I49:I55)</f>
        <v>0</v>
      </c>
      <c r="J56" s="257">
        <f t="shared" si="6"/>
        <v>0</v>
      </c>
      <c r="K56" s="257">
        <f t="shared" si="6"/>
        <v>0</v>
      </c>
      <c r="L56" s="257">
        <f t="shared" si="6"/>
        <v>0</v>
      </c>
      <c r="M56" s="86">
        <f>SUM(M49:M55)</f>
        <v>0</v>
      </c>
    </row>
    <row r="57" spans="1:13" ht="13.5" thickTop="1">
      <c r="A57" s="285"/>
      <c r="B57" s="272"/>
      <c r="C57" s="286"/>
      <c r="D57" s="281"/>
      <c r="E57" s="281"/>
      <c r="F57" s="324"/>
      <c r="G57" s="324"/>
      <c r="H57" s="324"/>
      <c r="I57" s="324"/>
      <c r="J57" s="281"/>
      <c r="K57" s="281"/>
      <c r="L57" s="281"/>
      <c r="M57" s="282"/>
    </row>
    <row r="58" spans="1:13">
      <c r="A58" s="78" t="s">
        <v>221</v>
      </c>
      <c r="B58" s="78"/>
      <c r="C58" s="79" t="s">
        <v>120</v>
      </c>
      <c r="D58" s="845">
        <f>SUM(DETAIL!D594:D597)</f>
        <v>0</v>
      </c>
      <c r="E58" s="80">
        <f>SUM(DETAIL!E594:E597)</f>
        <v>0</v>
      </c>
      <c r="F58" s="314">
        <f>SUM(DETAIL!F594:F597)</f>
        <v>0</v>
      </c>
      <c r="G58" s="80">
        <f>SUM(DETAIL!G594:G597)</f>
        <v>0</v>
      </c>
      <c r="H58" s="80">
        <f>SUM(DETAIL!H594:H597)</f>
        <v>0</v>
      </c>
      <c r="I58" s="314">
        <f>SUM(DETAIL!I594:I597)</f>
        <v>0</v>
      </c>
      <c r="J58" s="80">
        <f>SUM(DETAIL!J594:J597)</f>
        <v>0</v>
      </c>
      <c r="K58" s="80">
        <f>SUM(DETAIL!K594:K597)</f>
        <v>0</v>
      </c>
      <c r="L58" s="80">
        <f>SUM(DETAIL!L594:L597)</f>
        <v>0</v>
      </c>
      <c r="M58" s="81">
        <f t="shared" ref="M58:M64" si="8">SUM(D58:L58)</f>
        <v>0</v>
      </c>
    </row>
    <row r="59" spans="1:13">
      <c r="A59" s="78" t="s">
        <v>223</v>
      </c>
      <c r="B59" s="78"/>
      <c r="C59" s="79" t="s">
        <v>121</v>
      </c>
      <c r="D59" s="80">
        <f>SUM(DETAIL!D600:D604)</f>
        <v>0</v>
      </c>
      <c r="E59" s="80">
        <f>SUM(DETAIL!E600:E604)</f>
        <v>0</v>
      </c>
      <c r="F59" s="314">
        <f>SUM(DETAIL!F600:F604)</f>
        <v>0</v>
      </c>
      <c r="G59" s="80">
        <f>SUM(DETAIL!G600:G604)</f>
        <v>0</v>
      </c>
      <c r="H59" s="80">
        <f>SUM(DETAIL!H600:H604)</f>
        <v>0</v>
      </c>
      <c r="I59" s="314">
        <f>SUM(DETAIL!I600:I604)</f>
        <v>0</v>
      </c>
      <c r="J59" s="258">
        <f>SUM(DETAIL!J600:J604)</f>
        <v>0</v>
      </c>
      <c r="K59" s="258">
        <f>SUM(DETAIL!K600:K604)</f>
        <v>0</v>
      </c>
      <c r="L59" s="258">
        <f>SUM(DETAIL!L600:L604)</f>
        <v>0</v>
      </c>
      <c r="M59" s="81">
        <f t="shared" si="8"/>
        <v>0</v>
      </c>
    </row>
    <row r="60" spans="1:13">
      <c r="A60" s="78" t="s">
        <v>224</v>
      </c>
      <c r="B60" s="78"/>
      <c r="C60" s="79" t="s">
        <v>122</v>
      </c>
      <c r="D60" s="80">
        <f>SUM(DETAIL!D607:D609)</f>
        <v>0</v>
      </c>
      <c r="E60" s="80">
        <f>SUM(DETAIL!E607:E609)</f>
        <v>0</v>
      </c>
      <c r="F60" s="314">
        <f>SUM(DETAIL!F607:F609)</f>
        <v>0</v>
      </c>
      <c r="G60" s="80">
        <f>SUM(DETAIL!G607:G609)</f>
        <v>0</v>
      </c>
      <c r="H60" s="80">
        <f>SUM(DETAIL!H607:H609)</f>
        <v>0</v>
      </c>
      <c r="I60" s="314">
        <f>SUM(DETAIL!I607:I609)</f>
        <v>0</v>
      </c>
      <c r="J60" s="258">
        <f>SUM(DETAIL!J607:J609)</f>
        <v>0</v>
      </c>
      <c r="K60" s="258">
        <f>SUM(DETAIL!K607:K609)</f>
        <v>0</v>
      </c>
      <c r="L60" s="258">
        <f>SUM(DETAIL!L607:L609)</f>
        <v>0</v>
      </c>
      <c r="M60" s="81">
        <f t="shared" si="8"/>
        <v>0</v>
      </c>
    </row>
    <row r="61" spans="1:13">
      <c r="A61" s="78" t="s">
        <v>225</v>
      </c>
      <c r="B61" s="78"/>
      <c r="C61" s="79" t="s">
        <v>123</v>
      </c>
      <c r="D61" s="80">
        <f>SUM(DETAIL!D612:D624)</f>
        <v>0</v>
      </c>
      <c r="E61" s="80">
        <f>SUM(DETAIL!E612:E624)</f>
        <v>0</v>
      </c>
      <c r="F61" s="314">
        <f>SUM(DETAIL!F612:F624)</f>
        <v>0</v>
      </c>
      <c r="G61" s="80">
        <f>SUM(DETAIL!G612:G624)</f>
        <v>0</v>
      </c>
      <c r="H61" s="80">
        <f>SUM(DETAIL!H612:H624)</f>
        <v>0</v>
      </c>
      <c r="I61" s="314">
        <f>SUM(DETAIL!I612:I624)</f>
        <v>0</v>
      </c>
      <c r="J61" s="258">
        <f>SUM(DETAIL!J612:J624)</f>
        <v>0</v>
      </c>
      <c r="K61" s="258">
        <f>SUM(DETAIL!K612:K624)</f>
        <v>0</v>
      </c>
      <c r="L61" s="258">
        <f>SUM(DETAIL!L612:L624)</f>
        <v>0</v>
      </c>
      <c r="M61" s="81">
        <f t="shared" si="8"/>
        <v>0</v>
      </c>
    </row>
    <row r="62" spans="1:13">
      <c r="A62" s="78" t="s">
        <v>228</v>
      </c>
      <c r="B62" s="78"/>
      <c r="C62" s="79" t="s">
        <v>124</v>
      </c>
      <c r="D62" s="80">
        <f>SUM(DETAIL!D627:D628)</f>
        <v>0</v>
      </c>
      <c r="E62" s="80">
        <f>SUM(DETAIL!E627:E628)</f>
        <v>0</v>
      </c>
      <c r="F62" s="314">
        <f>SUM(DETAIL!F627:F628)</f>
        <v>0</v>
      </c>
      <c r="G62" s="80">
        <f>SUM(DETAIL!G627:G628)</f>
        <v>0</v>
      </c>
      <c r="H62" s="80">
        <f>SUM(DETAIL!H627:H628)</f>
        <v>0</v>
      </c>
      <c r="I62" s="314">
        <f>SUM(DETAIL!I627:I628)</f>
        <v>0</v>
      </c>
      <c r="J62" s="258">
        <f>SUM(DETAIL!J627:J628)</f>
        <v>0</v>
      </c>
      <c r="K62" s="258">
        <f>SUM(DETAIL!K627:K628)</f>
        <v>0</v>
      </c>
      <c r="L62" s="258">
        <f>SUM(DETAIL!L627:L628)</f>
        <v>0</v>
      </c>
      <c r="M62" s="81">
        <f t="shared" si="8"/>
        <v>0</v>
      </c>
    </row>
    <row r="63" spans="1:13">
      <c r="A63" s="78" t="s">
        <v>229</v>
      </c>
      <c r="B63" s="78"/>
      <c r="C63" s="79" t="s">
        <v>125</v>
      </c>
      <c r="D63" s="845">
        <f>SUM(DETAIL!D631)</f>
        <v>0</v>
      </c>
      <c r="E63" s="80">
        <f>SUM(DETAIL!E631)</f>
        <v>0</v>
      </c>
      <c r="F63" s="314">
        <f>SUM(DETAIL!F631)</f>
        <v>0</v>
      </c>
      <c r="G63" s="80">
        <f>SUM(DETAIL!G631)</f>
        <v>0</v>
      </c>
      <c r="H63" s="80">
        <f>SUM(DETAIL!H631)</f>
        <v>0</v>
      </c>
      <c r="I63" s="314">
        <f>SUM(DETAIL!I631)</f>
        <v>0</v>
      </c>
      <c r="J63" s="258">
        <f>SUM(DETAIL!J631)</f>
        <v>0</v>
      </c>
      <c r="K63" s="258">
        <f>SUM(DETAIL!K631)</f>
        <v>0</v>
      </c>
      <c r="L63" s="258">
        <f>SUM(DETAIL!L631)</f>
        <v>0</v>
      </c>
      <c r="M63" s="81">
        <f t="shared" si="8"/>
        <v>0</v>
      </c>
    </row>
    <row r="64" spans="1:13">
      <c r="A64" s="78" t="s">
        <v>160</v>
      </c>
      <c r="B64" s="78"/>
      <c r="C64" s="79" t="s">
        <v>1199</v>
      </c>
      <c r="D64" s="845">
        <f>SUM(DETAIL!D633)</f>
        <v>0</v>
      </c>
      <c r="E64" s="80">
        <f>SUM(DETAIL!E633)</f>
        <v>0</v>
      </c>
      <c r="F64" s="314">
        <f>SUM(DETAIL!F633)</f>
        <v>0</v>
      </c>
      <c r="G64" s="80">
        <f>SUM(DETAIL!G633)</f>
        <v>0</v>
      </c>
      <c r="H64" s="80">
        <f>SUM(DETAIL!H633)</f>
        <v>0</v>
      </c>
      <c r="I64" s="314">
        <f>SUM(DETAIL!I633)</f>
        <v>0</v>
      </c>
      <c r="J64" s="258">
        <f>SUM(DETAIL!J633)</f>
        <v>0</v>
      </c>
      <c r="K64" s="258">
        <f>SUM(DETAIL!K633)</f>
        <v>0</v>
      </c>
      <c r="L64" s="258">
        <f>SUM(DETAIL!L633)</f>
        <v>0</v>
      </c>
      <c r="M64" s="81">
        <f t="shared" si="8"/>
        <v>0</v>
      </c>
    </row>
    <row r="65" spans="1:13" ht="13.5" thickBot="1">
      <c r="A65" s="153"/>
      <c r="B65" s="153"/>
      <c r="C65" s="154" t="s">
        <v>40</v>
      </c>
      <c r="D65" s="259">
        <f>SUM(D58:D63)-D64</f>
        <v>0</v>
      </c>
      <c r="E65" s="259">
        <f t="shared" ref="E65:H65" si="9">SUM(E58:E63)-E64</f>
        <v>0</v>
      </c>
      <c r="F65" s="259">
        <f t="shared" si="9"/>
        <v>0</v>
      </c>
      <c r="G65" s="259">
        <f t="shared" si="9"/>
        <v>0</v>
      </c>
      <c r="H65" s="259">
        <f t="shared" si="9"/>
        <v>0</v>
      </c>
      <c r="I65" s="259">
        <f>SUM(I58:I63)-I64</f>
        <v>0</v>
      </c>
      <c r="J65" s="259">
        <f t="shared" ref="J65:L65" si="10">SUM(J58:J64)</f>
        <v>0</v>
      </c>
      <c r="K65" s="259">
        <f t="shared" si="10"/>
        <v>0</v>
      </c>
      <c r="L65" s="259">
        <f t="shared" si="10"/>
        <v>0</v>
      </c>
      <c r="M65" s="86">
        <f>SUM(M58:M64)</f>
        <v>0</v>
      </c>
    </row>
    <row r="66" spans="1:13" ht="14.25" thickTop="1" thickBot="1">
      <c r="A66" s="91"/>
      <c r="B66" s="87"/>
      <c r="C66" s="92"/>
      <c r="D66" s="90"/>
      <c r="E66" s="90"/>
      <c r="F66" s="325"/>
      <c r="G66" s="325"/>
      <c r="H66" s="325"/>
      <c r="I66" s="325"/>
      <c r="J66" s="90"/>
      <c r="K66" s="90"/>
      <c r="L66" s="90"/>
      <c r="M66" s="250"/>
    </row>
    <row r="67" spans="1:13" ht="13.5" thickTop="1">
      <c r="A67" s="93"/>
      <c r="B67" s="94" t="s">
        <v>41</v>
      </c>
      <c r="C67" s="94"/>
      <c r="D67" s="95">
        <f t="shared" ref="D67:L67" si="11">SUM(D19)</f>
        <v>0</v>
      </c>
      <c r="E67" s="95">
        <f t="shared" si="11"/>
        <v>0</v>
      </c>
      <c r="F67" s="317">
        <f t="shared" si="11"/>
        <v>0</v>
      </c>
      <c r="G67" s="95">
        <f t="shared" si="11"/>
        <v>0</v>
      </c>
      <c r="H67" s="95">
        <f t="shared" si="11"/>
        <v>0</v>
      </c>
      <c r="I67" s="317">
        <f t="shared" si="11"/>
        <v>0</v>
      </c>
      <c r="J67" s="260">
        <f t="shared" si="11"/>
        <v>0</v>
      </c>
      <c r="K67" s="260">
        <f t="shared" si="11"/>
        <v>0</v>
      </c>
      <c r="L67" s="260">
        <f t="shared" si="11"/>
        <v>0</v>
      </c>
      <c r="M67" s="96">
        <f>+M19</f>
        <v>0</v>
      </c>
    </row>
    <row r="68" spans="1:13">
      <c r="A68" s="148"/>
      <c r="B68" s="149" t="s">
        <v>127</v>
      </c>
      <c r="C68" s="149"/>
      <c r="D68" s="150">
        <f>SUM(D47,D56)</f>
        <v>0</v>
      </c>
      <c r="E68" s="150">
        <f t="shared" ref="E68:L68" si="12">SUM(E47,E56)</f>
        <v>0</v>
      </c>
      <c r="F68" s="318">
        <f t="shared" si="12"/>
        <v>0</v>
      </c>
      <c r="G68" s="150">
        <f t="shared" si="12"/>
        <v>0</v>
      </c>
      <c r="H68" s="150">
        <f t="shared" si="12"/>
        <v>0</v>
      </c>
      <c r="I68" s="318">
        <f t="shared" si="12"/>
        <v>0</v>
      </c>
      <c r="J68" s="261">
        <f t="shared" si="12"/>
        <v>0</v>
      </c>
      <c r="K68" s="261">
        <f t="shared" si="12"/>
        <v>0</v>
      </c>
      <c r="L68" s="261">
        <f t="shared" si="12"/>
        <v>0</v>
      </c>
      <c r="M68" s="96">
        <f>M56+M47</f>
        <v>0</v>
      </c>
    </row>
    <row r="69" spans="1:13" ht="13.5" thickBot="1">
      <c r="A69" s="89"/>
      <c r="B69" s="151" t="s">
        <v>126</v>
      </c>
      <c r="C69" s="151"/>
      <c r="D69" s="152">
        <f>SUM(D67:D68)</f>
        <v>0</v>
      </c>
      <c r="E69" s="152">
        <f>SUM(E67:E68)</f>
        <v>0</v>
      </c>
      <c r="F69" s="319">
        <f>SUM(F67:F68)</f>
        <v>0</v>
      </c>
      <c r="G69" s="152">
        <f t="shared" ref="G69:L69" si="13">SUM(G67:G68)</f>
        <v>0</v>
      </c>
      <c r="H69" s="152">
        <f t="shared" si="13"/>
        <v>0</v>
      </c>
      <c r="I69" s="319">
        <f t="shared" ref="I69" si="14">SUM(I67:I68)</f>
        <v>0</v>
      </c>
      <c r="J69" s="152">
        <f t="shared" si="13"/>
        <v>0</v>
      </c>
      <c r="K69" s="152">
        <f t="shared" si="13"/>
        <v>0</v>
      </c>
      <c r="L69" s="152">
        <f t="shared" si="13"/>
        <v>0</v>
      </c>
      <c r="M69" s="97">
        <f>+M67+M68</f>
        <v>0</v>
      </c>
    </row>
    <row r="70" spans="1:13" ht="14.25" thickTop="1" thickBot="1">
      <c r="A70" s="153"/>
      <c r="B70" s="154" t="s">
        <v>44</v>
      </c>
      <c r="C70" s="154"/>
      <c r="D70" s="84">
        <f>+D69+D65</f>
        <v>0</v>
      </c>
      <c r="E70" s="84">
        <f>+E69+E65</f>
        <v>0</v>
      </c>
      <c r="F70" s="315">
        <f>+F69+F65</f>
        <v>0</v>
      </c>
      <c r="G70" s="84">
        <f t="shared" ref="G70:L70" si="15">+G69+G65</f>
        <v>0</v>
      </c>
      <c r="H70" s="84">
        <f t="shared" si="15"/>
        <v>0</v>
      </c>
      <c r="I70" s="315">
        <f t="shared" ref="I70" si="16">+I69+I65</f>
        <v>0</v>
      </c>
      <c r="J70" s="84">
        <f t="shared" si="15"/>
        <v>0</v>
      </c>
      <c r="K70" s="84">
        <f t="shared" si="15"/>
        <v>0</v>
      </c>
      <c r="L70" s="84">
        <f t="shared" si="15"/>
        <v>0</v>
      </c>
      <c r="M70" s="155">
        <f>+M69+M65</f>
        <v>0</v>
      </c>
    </row>
    <row r="71" spans="1:13" ht="15.75" thickTop="1" thickBot="1">
      <c r="A71" s="58"/>
      <c r="B71" s="58"/>
      <c r="C71" s="58"/>
      <c r="D71" s="59"/>
      <c r="E71" s="59"/>
      <c r="F71" s="322"/>
      <c r="G71" s="59"/>
      <c r="H71" s="59"/>
      <c r="I71" s="322"/>
      <c r="J71" s="59"/>
      <c r="K71" s="59"/>
      <c r="L71" s="59"/>
      <c r="M71" s="557"/>
    </row>
    <row r="72" spans="1:13" ht="13.5" thickBot="1">
      <c r="A72" s="557"/>
      <c r="B72" s="920"/>
      <c r="C72" s="920"/>
      <c r="D72" s="921"/>
      <c r="E72" s="921"/>
      <c r="F72" s="921"/>
      <c r="G72" s="921"/>
      <c r="H72" s="557"/>
      <c r="I72" s="563"/>
      <c r="J72" s="358" t="s">
        <v>1054</v>
      </c>
      <c r="K72" s="348"/>
      <c r="L72" s="349"/>
      <c r="M72" s="557"/>
    </row>
    <row r="73" spans="1:13">
      <c r="A73" s="557"/>
      <c r="B73" s="339" t="s">
        <v>37</v>
      </c>
      <c r="C73" s="340"/>
      <c r="D73" s="340"/>
      <c r="E73" s="341"/>
      <c r="F73" s="341"/>
      <c r="G73" s="342">
        <f>M70</f>
        <v>0</v>
      </c>
      <c r="H73" s="557"/>
      <c r="I73" s="563"/>
      <c r="J73" s="339" t="s">
        <v>1051</v>
      </c>
      <c r="K73" s="340"/>
      <c r="L73" s="342">
        <f>M70</f>
        <v>0</v>
      </c>
      <c r="M73" s="557"/>
    </row>
    <row r="74" spans="1:13">
      <c r="A74" s="557"/>
      <c r="B74" s="343" t="s">
        <v>38</v>
      </c>
      <c r="C74" s="60"/>
      <c r="D74" s="60"/>
      <c r="E74" s="326"/>
      <c r="F74" s="327"/>
      <c r="G74" s="344">
        <f>SUM(D70+G70)</f>
        <v>0</v>
      </c>
      <c r="H74" s="557"/>
      <c r="I74" s="563"/>
      <c r="J74" s="343" t="s">
        <v>1052</v>
      </c>
      <c r="K74" s="60"/>
      <c r="L74" s="354">
        <f>D70+G70</f>
        <v>0</v>
      </c>
      <c r="M74" s="557"/>
    </row>
    <row r="75" spans="1:13" ht="13.5" thickBot="1">
      <c r="A75" s="557"/>
      <c r="B75" s="345" t="s">
        <v>162</v>
      </c>
      <c r="C75" s="346"/>
      <c r="D75" s="346"/>
      <c r="E75" s="328"/>
      <c r="F75" s="328"/>
      <c r="G75" s="347">
        <f>SUM(D70:E70,G70:H70)</f>
        <v>0</v>
      </c>
      <c r="H75" s="557"/>
      <c r="I75" s="563"/>
      <c r="J75" s="345" t="s">
        <v>1053</v>
      </c>
      <c r="K75" s="346"/>
      <c r="L75" s="347">
        <f>SUM(D70:I70)</f>
        <v>0</v>
      </c>
      <c r="M75" s="557"/>
    </row>
    <row r="76" spans="1:13">
      <c r="A76" s="557"/>
      <c r="B76" s="557"/>
      <c r="C76" s="557"/>
      <c r="D76" s="557"/>
      <c r="E76" s="557"/>
      <c r="F76" s="563"/>
      <c r="G76" s="557"/>
      <c r="H76" s="557"/>
      <c r="I76" s="563"/>
      <c r="J76" s="557"/>
      <c r="K76" s="557"/>
      <c r="L76" s="557"/>
      <c r="M76" s="557"/>
    </row>
    <row r="77" spans="1:13" ht="13.5" thickBot="1">
      <c r="A77" s="557"/>
      <c r="B77" s="920"/>
      <c r="C77" s="920"/>
      <c r="D77" s="921"/>
      <c r="E77" s="921"/>
      <c r="F77" s="921"/>
      <c r="G77" s="921"/>
      <c r="H77" s="921"/>
      <c r="I77" s="563"/>
      <c r="J77" s="557"/>
      <c r="K77" s="350"/>
      <c r="L77" s="350"/>
      <c r="M77" s="557"/>
    </row>
    <row r="78" spans="1:13" ht="30" customHeight="1">
      <c r="A78" s="557"/>
      <c r="B78" s="938" t="s">
        <v>1055</v>
      </c>
      <c r="C78" s="939"/>
      <c r="D78" s="939"/>
      <c r="E78" s="939"/>
      <c r="F78" s="942" t="s">
        <v>163</v>
      </c>
      <c r="G78" s="944" t="s">
        <v>66</v>
      </c>
      <c r="H78" s="295"/>
      <c r="I78" s="946" t="s">
        <v>1056</v>
      </c>
      <c r="J78" s="947"/>
      <c r="K78" s="942" t="s">
        <v>163</v>
      </c>
      <c r="L78" s="944" t="s">
        <v>66</v>
      </c>
      <c r="M78" s="557"/>
    </row>
    <row r="79" spans="1:13" ht="13.5" thickBot="1">
      <c r="A79" s="557"/>
      <c r="B79" s="940"/>
      <c r="C79" s="941"/>
      <c r="D79" s="941"/>
      <c r="E79" s="941"/>
      <c r="F79" s="943"/>
      <c r="G79" s="945"/>
      <c r="H79" s="295"/>
      <c r="I79" s="948"/>
      <c r="J79" s="949"/>
      <c r="K79" s="943"/>
      <c r="L79" s="945"/>
      <c r="M79" s="557"/>
    </row>
    <row r="80" spans="1:13" ht="13.5" thickTop="1">
      <c r="A80" s="557"/>
      <c r="B80" s="329" t="s">
        <v>67</v>
      </c>
      <c r="C80" s="69"/>
      <c r="D80" s="68"/>
      <c r="E80" s="61"/>
      <c r="F80" s="66">
        <f>SUM(D19+D47+D65)</f>
        <v>0</v>
      </c>
      <c r="G80" s="330" t="e">
        <f>F80/F83</f>
        <v>#DIV/0!</v>
      </c>
      <c r="H80" s="571"/>
      <c r="I80" s="353" t="s">
        <v>67</v>
      </c>
      <c r="J80" s="355"/>
      <c r="K80" s="66">
        <f>SUM(D19+D47+D65)</f>
        <v>0</v>
      </c>
      <c r="L80" s="330" t="e">
        <f>K80/K83</f>
        <v>#DIV/0!</v>
      </c>
      <c r="M80" s="557"/>
    </row>
    <row r="81" spans="1:13">
      <c r="A81" s="557"/>
      <c r="B81" s="331" t="s">
        <v>68</v>
      </c>
      <c r="C81" s="62"/>
      <c r="D81" s="62"/>
      <c r="E81" s="63"/>
      <c r="F81" s="67">
        <f>SUM(E19+E47+E65)</f>
        <v>0</v>
      </c>
      <c r="G81" s="332" t="e">
        <f>F81/F83</f>
        <v>#DIV/0!</v>
      </c>
      <c r="H81" s="571"/>
      <c r="I81" s="351" t="s">
        <v>68</v>
      </c>
      <c r="J81" s="356"/>
      <c r="K81" s="67">
        <f>SUM(E19+E47+E65+F19+F47+F65)</f>
        <v>0</v>
      </c>
      <c r="L81" s="332" t="e">
        <f>K81/K83</f>
        <v>#DIV/0!</v>
      </c>
      <c r="M81" s="557"/>
    </row>
    <row r="82" spans="1:13">
      <c r="A82" s="557"/>
      <c r="B82" s="333" t="s">
        <v>69</v>
      </c>
      <c r="C82" s="64"/>
      <c r="D82" s="62"/>
      <c r="E82" s="65"/>
      <c r="F82" s="67">
        <f>SUM(K19+K47+K65)</f>
        <v>0</v>
      </c>
      <c r="G82" s="332" t="e">
        <f>(F82/F83)</f>
        <v>#DIV/0!</v>
      </c>
      <c r="H82" s="571"/>
      <c r="I82" s="351" t="s">
        <v>1049</v>
      </c>
      <c r="J82" s="356"/>
      <c r="K82" s="67">
        <f>SUM(K19+K47+K65)</f>
        <v>0</v>
      </c>
      <c r="L82" s="332" t="e">
        <f>K82/K83</f>
        <v>#DIV/0!</v>
      </c>
      <c r="M82" s="557"/>
    </row>
    <row r="83" spans="1:13" ht="13.5" thickBot="1">
      <c r="A83" s="557"/>
      <c r="B83" s="334" t="s">
        <v>70</v>
      </c>
      <c r="C83" s="335"/>
      <c r="D83" s="336"/>
      <c r="E83" s="336"/>
      <c r="F83" s="337">
        <f>SUM(F80:F82)</f>
        <v>0</v>
      </c>
      <c r="G83" s="338" t="e">
        <f>SUM(G80:G82)</f>
        <v>#DIV/0!</v>
      </c>
      <c r="H83" s="571"/>
      <c r="I83" s="352" t="s">
        <v>1050</v>
      </c>
      <c r="J83" s="357"/>
      <c r="K83" s="337">
        <f>SUM(K80:K82)</f>
        <v>0</v>
      </c>
      <c r="L83" s="338" t="e">
        <f>SUM(L80:L82)</f>
        <v>#DIV/0!</v>
      </c>
      <c r="M83" s="557"/>
    </row>
    <row r="84" spans="1:13" ht="12" customHeight="1">
      <c r="F84" s="24"/>
      <c r="I84" s="24"/>
    </row>
    <row r="85" spans="1:13" hidden="1">
      <c r="F85" s="24"/>
      <c r="I85" s="24"/>
    </row>
    <row r="86" spans="1:13">
      <c r="F86" s="24"/>
      <c r="I86" s="24"/>
    </row>
    <row r="87" spans="1:13">
      <c r="F87" s="24"/>
      <c r="I87" s="24"/>
    </row>
    <row r="88" spans="1:13">
      <c r="F88" s="24"/>
      <c r="I88" s="24"/>
    </row>
    <row r="89" spans="1:13">
      <c r="F89" s="24"/>
      <c r="I89" s="24"/>
    </row>
    <row r="90" spans="1:13">
      <c r="F90" s="24"/>
      <c r="I90" s="24"/>
    </row>
    <row r="91" spans="1:13">
      <c r="F91" s="24"/>
      <c r="I91" s="24"/>
    </row>
    <row r="92" spans="1:13">
      <c r="F92" s="24"/>
      <c r="I92" s="24"/>
    </row>
    <row r="93" spans="1:13">
      <c r="F93" s="24"/>
      <c r="I93" s="24"/>
    </row>
    <row r="94" spans="1:13">
      <c r="F94" s="24"/>
      <c r="I94" s="24"/>
    </row>
    <row r="95" spans="1:13">
      <c r="F95" s="24"/>
      <c r="I95" s="24"/>
    </row>
    <row r="96" spans="1:13">
      <c r="F96" s="24"/>
      <c r="I96" s="24"/>
    </row>
    <row r="97" spans="6:9">
      <c r="F97" s="24"/>
      <c r="I97" s="24"/>
    </row>
    <row r="98" spans="6:9">
      <c r="F98" s="24"/>
      <c r="I98" s="24"/>
    </row>
    <row r="99" spans="6:9">
      <c r="F99" s="24"/>
      <c r="I99" s="24"/>
    </row>
    <row r="100" spans="6:9">
      <c r="F100" s="24"/>
      <c r="I100" s="24"/>
    </row>
    <row r="101" spans="6:9">
      <c r="F101" s="24"/>
      <c r="I101" s="24"/>
    </row>
    <row r="102" spans="6:9">
      <c r="F102" s="24"/>
      <c r="I102" s="24"/>
    </row>
    <row r="103" spans="6:9">
      <c r="F103" s="24"/>
      <c r="I103" s="24"/>
    </row>
    <row r="104" spans="6:9">
      <c r="F104" s="24"/>
      <c r="I104" s="24"/>
    </row>
    <row r="105" spans="6:9">
      <c r="F105" s="24"/>
      <c r="I105" s="24"/>
    </row>
    <row r="106" spans="6:9">
      <c r="F106" s="24"/>
      <c r="I106" s="24"/>
    </row>
    <row r="107" spans="6:9">
      <c r="F107" s="24"/>
      <c r="I107" s="24"/>
    </row>
    <row r="108" spans="6:9">
      <c r="F108" s="24"/>
      <c r="I108" s="24"/>
    </row>
    <row r="109" spans="6:9">
      <c r="F109" s="24"/>
      <c r="I109" s="24"/>
    </row>
    <row r="110" spans="6:9">
      <c r="F110" s="24"/>
      <c r="I110" s="24"/>
    </row>
    <row r="111" spans="6:9">
      <c r="F111" s="24"/>
      <c r="I111" s="24"/>
    </row>
    <row r="112" spans="6:9">
      <c r="F112" s="24"/>
      <c r="I112" s="24"/>
    </row>
    <row r="113" spans="6:9">
      <c r="F113" s="24"/>
      <c r="I113" s="24"/>
    </row>
    <row r="114" spans="6:9">
      <c r="F114" s="24"/>
      <c r="I114" s="24"/>
    </row>
    <row r="115" spans="6:9">
      <c r="F115" s="24"/>
      <c r="I115" s="24"/>
    </row>
    <row r="116" spans="6:9">
      <c r="F116" s="24"/>
      <c r="I116" s="24"/>
    </row>
    <row r="117" spans="6:9">
      <c r="F117" s="24"/>
      <c r="I117" s="24"/>
    </row>
    <row r="118" spans="6:9">
      <c r="F118" s="24"/>
      <c r="I118" s="24"/>
    </row>
    <row r="119" spans="6:9">
      <c r="F119" s="24"/>
      <c r="I119" s="24"/>
    </row>
    <row r="120" spans="6:9">
      <c r="F120" s="24"/>
      <c r="I120" s="24"/>
    </row>
    <row r="121" spans="6:9">
      <c r="F121" s="24"/>
      <c r="I121" s="24"/>
    </row>
    <row r="122" spans="6:9">
      <c r="F122" s="24"/>
      <c r="I122" s="24"/>
    </row>
    <row r="123" spans="6:9">
      <c r="F123" s="24"/>
      <c r="I123" s="24"/>
    </row>
    <row r="124" spans="6:9">
      <c r="F124" s="24"/>
      <c r="I124" s="24"/>
    </row>
    <row r="125" spans="6:9">
      <c r="F125" s="24"/>
      <c r="I125" s="24"/>
    </row>
    <row r="126" spans="6:9">
      <c r="F126" s="24"/>
      <c r="I126" s="24"/>
    </row>
    <row r="127" spans="6:9">
      <c r="F127" s="24"/>
      <c r="I127" s="24"/>
    </row>
    <row r="128" spans="6:9">
      <c r="F128" s="24"/>
      <c r="I128" s="24"/>
    </row>
    <row r="129" spans="6:9">
      <c r="F129" s="24"/>
      <c r="I129" s="24"/>
    </row>
    <row r="130" spans="6:9">
      <c r="F130" s="24"/>
      <c r="I130" s="24"/>
    </row>
    <row r="131" spans="6:9">
      <c r="F131" s="24"/>
      <c r="I131" s="24"/>
    </row>
    <row r="132" spans="6:9">
      <c r="F132" s="24"/>
      <c r="I132" s="24"/>
    </row>
    <row r="133" spans="6:9">
      <c r="F133" s="24"/>
      <c r="I133" s="24"/>
    </row>
    <row r="134" spans="6:9">
      <c r="F134" s="24"/>
      <c r="I134" s="24"/>
    </row>
    <row r="135" spans="6:9">
      <c r="F135" s="24"/>
      <c r="I135" s="24"/>
    </row>
    <row r="136" spans="6:9">
      <c r="F136" s="24"/>
      <c r="I136" s="24"/>
    </row>
    <row r="137" spans="6:9">
      <c r="F137" s="24"/>
      <c r="I137" s="24"/>
    </row>
    <row r="138" spans="6:9">
      <c r="F138" s="24"/>
      <c r="I138" s="24"/>
    </row>
    <row r="139" spans="6:9">
      <c r="F139" s="24"/>
      <c r="I139" s="24"/>
    </row>
    <row r="140" spans="6:9">
      <c r="F140" s="24"/>
      <c r="I140" s="24"/>
    </row>
    <row r="141" spans="6:9">
      <c r="F141" s="24"/>
      <c r="I141" s="24"/>
    </row>
    <row r="142" spans="6:9">
      <c r="F142" s="24"/>
      <c r="I142" s="24"/>
    </row>
    <row r="143" spans="6:9">
      <c r="F143" s="24"/>
    </row>
    <row r="144" spans="6:9">
      <c r="F144" s="24"/>
    </row>
    <row r="145" spans="6:6">
      <c r="F145" s="24"/>
    </row>
    <row r="146" spans="6:6">
      <c r="F146" s="24"/>
    </row>
    <row r="147" spans="6:6">
      <c r="F147" s="24"/>
    </row>
    <row r="148" spans="6:6">
      <c r="F148" s="24"/>
    </row>
    <row r="149" spans="6:6">
      <c r="F149" s="24"/>
    </row>
    <row r="150" spans="6:6">
      <c r="F150" s="24"/>
    </row>
    <row r="151" spans="6:6">
      <c r="F151" s="24"/>
    </row>
    <row r="152" spans="6:6">
      <c r="F152" s="24"/>
    </row>
    <row r="153" spans="6:6">
      <c r="F153" s="24"/>
    </row>
    <row r="154" spans="6:6">
      <c r="F154" s="24"/>
    </row>
    <row r="155" spans="6:6">
      <c r="F155" s="24"/>
    </row>
    <row r="156" spans="6:6">
      <c r="F156" s="24"/>
    </row>
    <row r="157" spans="6:6">
      <c r="F157" s="24"/>
    </row>
    <row r="158" spans="6:6">
      <c r="F158" s="24"/>
    </row>
    <row r="159" spans="6:6">
      <c r="F159" s="24"/>
    </row>
    <row r="160" spans="6:6">
      <c r="F160" s="24"/>
    </row>
    <row r="161" spans="6:6">
      <c r="F161" s="24"/>
    </row>
    <row r="162" spans="6:6">
      <c r="F162" s="24"/>
    </row>
    <row r="163" spans="6:6">
      <c r="F163" s="24"/>
    </row>
    <row r="164" spans="6:6">
      <c r="F164" s="24"/>
    </row>
    <row r="165" spans="6:6">
      <c r="F165" s="24"/>
    </row>
    <row r="166" spans="6:6">
      <c r="F166" s="24"/>
    </row>
    <row r="167" spans="6:6">
      <c r="F167" s="24"/>
    </row>
    <row r="168" spans="6:6">
      <c r="F168" s="24"/>
    </row>
    <row r="169" spans="6:6">
      <c r="F169" s="24"/>
    </row>
    <row r="170" spans="6:6">
      <c r="F170" s="24"/>
    </row>
    <row r="171" spans="6:6">
      <c r="F171" s="24"/>
    </row>
    <row r="172" spans="6:6">
      <c r="F172" s="24"/>
    </row>
    <row r="173" spans="6:6">
      <c r="F173" s="24"/>
    </row>
    <row r="174" spans="6:6">
      <c r="F174" s="24"/>
    </row>
    <row r="175" spans="6:6">
      <c r="F175" s="24"/>
    </row>
    <row r="176" spans="6:6">
      <c r="F176" s="24"/>
    </row>
    <row r="177" spans="6:6">
      <c r="F177" s="24"/>
    </row>
    <row r="178" spans="6:6">
      <c r="F178" s="24"/>
    </row>
    <row r="179" spans="6:6">
      <c r="F179" s="24"/>
    </row>
    <row r="180" spans="6:6">
      <c r="F180" s="24"/>
    </row>
    <row r="181" spans="6:6">
      <c r="F181" s="24"/>
    </row>
    <row r="182" spans="6:6">
      <c r="F182" s="24"/>
    </row>
    <row r="183" spans="6:6">
      <c r="F183" s="24"/>
    </row>
    <row r="184" spans="6:6">
      <c r="F184" s="24"/>
    </row>
    <row r="185" spans="6:6">
      <c r="F185" s="24"/>
    </row>
    <row r="186" spans="6:6">
      <c r="F186" s="24"/>
    </row>
    <row r="187" spans="6:6">
      <c r="F187" s="24"/>
    </row>
    <row r="188" spans="6:6">
      <c r="F188" s="24"/>
    </row>
    <row r="189" spans="6:6">
      <c r="F189" s="24"/>
    </row>
    <row r="190" spans="6:6">
      <c r="F190" s="24"/>
    </row>
    <row r="191" spans="6:6">
      <c r="F191" s="24"/>
    </row>
    <row r="192" spans="6:6">
      <c r="F192" s="24"/>
    </row>
    <row r="193" spans="6:6">
      <c r="F193" s="24"/>
    </row>
    <row r="194" spans="6:6">
      <c r="F194" s="24"/>
    </row>
    <row r="195" spans="6:6">
      <c r="F195" s="24"/>
    </row>
    <row r="196" spans="6:6">
      <c r="F196" s="24"/>
    </row>
    <row r="197" spans="6:6">
      <c r="F197" s="24"/>
    </row>
    <row r="198" spans="6:6">
      <c r="F198" s="24"/>
    </row>
    <row r="199" spans="6:6">
      <c r="F199" s="24"/>
    </row>
    <row r="200" spans="6:6">
      <c r="F200" s="24"/>
    </row>
    <row r="201" spans="6:6">
      <c r="F201" s="24"/>
    </row>
    <row r="202" spans="6:6">
      <c r="F202" s="24"/>
    </row>
    <row r="203" spans="6:6">
      <c r="F203" s="24"/>
    </row>
    <row r="204" spans="6:6">
      <c r="F204" s="24"/>
    </row>
    <row r="205" spans="6:6">
      <c r="F205" s="24"/>
    </row>
    <row r="206" spans="6:6">
      <c r="F206" s="24"/>
    </row>
  </sheetData>
  <sheetProtection algorithmName="SHA-512" hashValue="0UPV8R7+wz5drVtBFf+Yw4tLre4ePr4ht0CCBlv/XoomOumw+nYLC34R/y/X4juhrf/nPUt7D2PqYNdGoRqVvw==" saltValue="I9lkyKXFCQo2m3OWFvNWJg==" spinCount="100000" sheet="1" objects="1" scenarios="1"/>
  <mergeCells count="16">
    <mergeCell ref="K8:L8"/>
    <mergeCell ref="C4:E4"/>
    <mergeCell ref="D8:J8"/>
    <mergeCell ref="B78:E79"/>
    <mergeCell ref="F78:F79"/>
    <mergeCell ref="G78:G79"/>
    <mergeCell ref="B72:G72"/>
    <mergeCell ref="K78:K79"/>
    <mergeCell ref="L78:L79"/>
    <mergeCell ref="I78:J79"/>
    <mergeCell ref="M9:M10"/>
    <mergeCell ref="B77:H77"/>
    <mergeCell ref="K9:L9"/>
    <mergeCell ref="D10:F10"/>
    <mergeCell ref="G10:I10"/>
    <mergeCell ref="D9:I9"/>
  </mergeCells>
  <phoneticPr fontId="10" type="noConversion"/>
  <pageMargins left="0.7" right="0.7" top="0.75" bottom="0.75" header="0.3" footer="0.3"/>
  <pageSetup scale="69" fitToHeight="2" orientation="landscape" r:id="rId1"/>
  <headerFooter scaleWithDoc="0">
    <oddHeader>&amp;R&amp;"Arial,Bold"&amp;8Revised May 2014</oddHeader>
    <oddFooter>&amp;LBudget Cost Qualifier - Film Production Credit - Final Application&amp;RSummary 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6B47-5E80-4C66-88F0-0849CFA13EE0}">
  <sheetPr>
    <pageSetUpPr fitToPage="1"/>
  </sheetPr>
  <dimension ref="A2:R37"/>
  <sheetViews>
    <sheetView workbookViewId="0">
      <selection activeCell="A12" sqref="A12"/>
    </sheetView>
  </sheetViews>
  <sheetFormatPr defaultColWidth="15.7109375" defaultRowHeight="12"/>
  <cols>
    <col min="1" max="1" width="24.85546875" style="884" bestFit="1" customWidth="1"/>
    <col min="2" max="2" width="10.7109375" style="885" customWidth="1"/>
    <col min="3" max="3" width="10.7109375" style="886" customWidth="1"/>
    <col min="4" max="11" width="10.7109375" style="885" customWidth="1"/>
    <col min="12" max="12" width="10" style="885" bestFit="1" customWidth="1"/>
    <col min="13" max="13" width="10" style="885" customWidth="1"/>
    <col min="14" max="14" width="10.28515625" style="885" customWidth="1"/>
    <col min="15" max="15" width="3.5703125" style="885" customWidth="1"/>
    <col min="16" max="16" width="10.42578125" style="885" bestFit="1" customWidth="1"/>
    <col min="17" max="17" width="9.28515625" style="885" customWidth="1"/>
    <col min="18" max="18" width="11.7109375" style="885" customWidth="1"/>
    <col min="19" max="16384" width="15.7109375" style="885"/>
  </cols>
  <sheetData>
    <row r="2" spans="1:18" ht="21">
      <c r="E2" s="1000" t="s">
        <v>1209</v>
      </c>
      <c r="F2" s="1000"/>
      <c r="G2" s="1000"/>
      <c r="H2" s="1000"/>
    </row>
    <row r="3" spans="1:18" s="884" customFormat="1" ht="21">
      <c r="E3" s="1001" t="s">
        <v>1194</v>
      </c>
      <c r="F3" s="1001"/>
      <c r="G3" s="1001"/>
      <c r="H3" s="1001"/>
    </row>
    <row r="4" spans="1:18" s="884" customFormat="1"/>
    <row r="5" spans="1:18" s="884" customFormat="1" ht="18.75">
      <c r="D5" s="887"/>
    </row>
    <row r="6" spans="1:18" s="884" customFormat="1" ht="14.25" customHeight="1">
      <c r="A6" s="888" t="s">
        <v>1210</v>
      </c>
      <c r="B6" s="1002"/>
      <c r="C6" s="1002"/>
      <c r="D6" s="1002"/>
      <c r="F6" s="888" t="s">
        <v>1211</v>
      </c>
      <c r="G6" s="889"/>
    </row>
    <row r="7" spans="1:18" s="884" customFormat="1" ht="14.25" customHeight="1">
      <c r="A7" s="888" t="s">
        <v>1212</v>
      </c>
      <c r="B7" s="1002"/>
      <c r="C7" s="1002"/>
      <c r="D7" s="1002"/>
    </row>
    <row r="8" spans="1:18" ht="14.25" customHeight="1">
      <c r="A8" s="888" t="s">
        <v>1213</v>
      </c>
      <c r="B8" s="1002"/>
      <c r="C8" s="1002"/>
      <c r="D8" s="1002"/>
    </row>
    <row r="9" spans="1:18">
      <c r="B9" s="884"/>
      <c r="C9" s="890"/>
      <c r="D9" s="884"/>
    </row>
    <row r="10" spans="1:18" s="891" customFormat="1" ht="24" customHeight="1">
      <c r="B10" s="994" t="s">
        <v>1214</v>
      </c>
      <c r="C10" s="995"/>
      <c r="D10" s="994" t="s">
        <v>1215</v>
      </c>
      <c r="E10" s="995"/>
      <c r="F10" s="994" t="s">
        <v>1216</v>
      </c>
      <c r="G10" s="995"/>
      <c r="H10" s="994" t="s">
        <v>1217</v>
      </c>
      <c r="I10" s="995"/>
      <c r="J10" s="994" t="s">
        <v>1218</v>
      </c>
      <c r="K10" s="995"/>
      <c r="L10" s="994" t="s">
        <v>46</v>
      </c>
      <c r="M10" s="996"/>
      <c r="N10" s="995"/>
    </row>
    <row r="11" spans="1:18" s="890" customFormat="1">
      <c r="A11" s="892"/>
      <c r="B11" s="892" t="s">
        <v>1197</v>
      </c>
      <c r="C11" s="892" t="s">
        <v>1198</v>
      </c>
      <c r="D11" s="892" t="s">
        <v>1197</v>
      </c>
      <c r="E11" s="892" t="s">
        <v>1198</v>
      </c>
      <c r="F11" s="892" t="s">
        <v>1197</v>
      </c>
      <c r="G11" s="892" t="s">
        <v>1198</v>
      </c>
      <c r="H11" s="892" t="s">
        <v>1197</v>
      </c>
      <c r="I11" s="892" t="s">
        <v>1198</v>
      </c>
      <c r="J11" s="892" t="s">
        <v>1197</v>
      </c>
      <c r="K11" s="892" t="s">
        <v>1198</v>
      </c>
      <c r="L11" s="892" t="s">
        <v>1197</v>
      </c>
      <c r="M11" s="892" t="s">
        <v>1219</v>
      </c>
      <c r="N11" s="892" t="s">
        <v>1198</v>
      </c>
    </row>
    <row r="12" spans="1:18">
      <c r="A12" s="892" t="s">
        <v>1241</v>
      </c>
      <c r="B12" s="893"/>
      <c r="C12" s="894"/>
      <c r="D12" s="894"/>
      <c r="E12" s="894"/>
      <c r="F12" s="894"/>
      <c r="G12" s="894"/>
      <c r="H12" s="894"/>
      <c r="I12" s="894"/>
      <c r="J12" s="894"/>
      <c r="K12" s="895"/>
      <c r="L12" s="896"/>
      <c r="M12" s="897"/>
      <c r="N12" s="896"/>
    </row>
    <row r="13" spans="1:18">
      <c r="A13" s="898" t="s">
        <v>1220</v>
      </c>
      <c r="B13" s="899">
        <v>0</v>
      </c>
      <c r="C13" s="900">
        <v>0</v>
      </c>
      <c r="D13" s="901">
        <v>0</v>
      </c>
      <c r="E13" s="900">
        <v>0</v>
      </c>
      <c r="F13" s="901">
        <v>0</v>
      </c>
      <c r="G13" s="900">
        <v>0</v>
      </c>
      <c r="H13" s="901">
        <v>0</v>
      </c>
      <c r="I13" s="900">
        <v>0</v>
      </c>
      <c r="J13" s="901">
        <v>0</v>
      </c>
      <c r="K13" s="902">
        <v>0</v>
      </c>
      <c r="L13" s="903">
        <f>SUM(B13,D13,F13,H13,J13)</f>
        <v>0</v>
      </c>
      <c r="M13" s="904">
        <f>IFERROR(L13/B$35,0)</f>
        <v>0</v>
      </c>
      <c r="N13" s="905">
        <f>SUM(C13,E13,G13,I13,K13)</f>
        <v>0</v>
      </c>
      <c r="Q13" s="994" t="s">
        <v>1221</v>
      </c>
      <c r="R13" s="995"/>
    </row>
    <row r="14" spans="1:18">
      <c r="A14" s="898" t="s">
        <v>1222</v>
      </c>
      <c r="B14" s="901">
        <v>0</v>
      </c>
      <c r="C14" s="900">
        <v>0</v>
      </c>
      <c r="D14" s="901">
        <v>0</v>
      </c>
      <c r="E14" s="900">
        <v>0</v>
      </c>
      <c r="F14" s="901">
        <v>0</v>
      </c>
      <c r="G14" s="900">
        <v>0</v>
      </c>
      <c r="H14" s="901">
        <v>0</v>
      </c>
      <c r="I14" s="900">
        <v>0</v>
      </c>
      <c r="J14" s="901">
        <v>0</v>
      </c>
      <c r="K14" s="902">
        <v>0</v>
      </c>
      <c r="L14" s="903">
        <f t="shared" ref="L14:L30" si="0">SUM(B14,D14,F14,H14,J14)</f>
        <v>0</v>
      </c>
      <c r="M14" s="904">
        <f t="shared" ref="M14:M30" si="1">IFERROR(L14/B$35,0)</f>
        <v>0</v>
      </c>
      <c r="N14" s="905">
        <f t="shared" ref="N14:N30" si="2">SUM(C14,E14,G14,I14,K14)</f>
        <v>0</v>
      </c>
      <c r="Q14" s="906" t="s">
        <v>1223</v>
      </c>
      <c r="R14" s="907" t="s">
        <v>1224</v>
      </c>
    </row>
    <row r="15" spans="1:18">
      <c r="A15" s="898" t="s">
        <v>1207</v>
      </c>
      <c r="B15" s="901">
        <v>0</v>
      </c>
      <c r="C15" s="900">
        <v>0</v>
      </c>
      <c r="D15" s="901">
        <v>0</v>
      </c>
      <c r="E15" s="900">
        <v>0</v>
      </c>
      <c r="F15" s="901">
        <v>0</v>
      </c>
      <c r="G15" s="900">
        <v>0</v>
      </c>
      <c r="H15" s="901">
        <v>0</v>
      </c>
      <c r="I15" s="900">
        <v>0</v>
      </c>
      <c r="J15" s="901">
        <v>0</v>
      </c>
      <c r="K15" s="902">
        <v>0</v>
      </c>
      <c r="L15" s="903">
        <f t="shared" si="0"/>
        <v>0</v>
      </c>
      <c r="M15" s="904">
        <f t="shared" si="1"/>
        <v>0</v>
      </c>
      <c r="N15" s="905">
        <f t="shared" si="2"/>
        <v>0</v>
      </c>
      <c r="P15" s="908" t="s">
        <v>1225</v>
      </c>
      <c r="Q15" s="909">
        <f>SUM(B21,B19)</f>
        <v>0</v>
      </c>
      <c r="R15" s="910" t="e">
        <f>Q15/SUM(B19:B21)</f>
        <v>#DIV/0!</v>
      </c>
    </row>
    <row r="16" spans="1:18">
      <c r="A16" s="898" t="s">
        <v>1226</v>
      </c>
      <c r="B16" s="901">
        <v>0</v>
      </c>
      <c r="C16" s="900">
        <v>0</v>
      </c>
      <c r="D16" s="901">
        <v>0</v>
      </c>
      <c r="E16" s="900">
        <v>0</v>
      </c>
      <c r="F16" s="901">
        <v>0</v>
      </c>
      <c r="G16" s="900">
        <v>0</v>
      </c>
      <c r="H16" s="901">
        <v>0</v>
      </c>
      <c r="I16" s="900">
        <v>0</v>
      </c>
      <c r="J16" s="901">
        <v>0</v>
      </c>
      <c r="K16" s="902">
        <v>0</v>
      </c>
      <c r="L16" s="903">
        <f t="shared" si="0"/>
        <v>0</v>
      </c>
      <c r="M16" s="904">
        <f t="shared" si="1"/>
        <v>0</v>
      </c>
      <c r="N16" s="905">
        <f t="shared" si="2"/>
        <v>0</v>
      </c>
      <c r="P16" s="908" t="s">
        <v>1227</v>
      </c>
      <c r="Q16" s="909">
        <f>SUM(D19,D21)</f>
        <v>0</v>
      </c>
      <c r="R16" s="910" t="e">
        <f>Q16/SUM(D19:D21)</f>
        <v>#DIV/0!</v>
      </c>
    </row>
    <row r="17" spans="1:18">
      <c r="A17" s="898" t="s">
        <v>1206</v>
      </c>
      <c r="B17" s="901">
        <v>0</v>
      </c>
      <c r="C17" s="900">
        <v>0</v>
      </c>
      <c r="D17" s="901">
        <v>0</v>
      </c>
      <c r="E17" s="900">
        <v>0</v>
      </c>
      <c r="F17" s="901">
        <v>0</v>
      </c>
      <c r="G17" s="900">
        <v>0</v>
      </c>
      <c r="H17" s="901">
        <v>0</v>
      </c>
      <c r="I17" s="900">
        <v>0</v>
      </c>
      <c r="J17" s="901">
        <v>0</v>
      </c>
      <c r="K17" s="902">
        <v>0</v>
      </c>
      <c r="L17" s="903">
        <f t="shared" si="0"/>
        <v>0</v>
      </c>
      <c r="M17" s="904">
        <f t="shared" si="1"/>
        <v>0</v>
      </c>
      <c r="N17" s="905">
        <f t="shared" si="2"/>
        <v>0</v>
      </c>
      <c r="P17" s="908" t="s">
        <v>1228</v>
      </c>
      <c r="Q17" s="909">
        <f>SUM(F19,F21)</f>
        <v>0</v>
      </c>
      <c r="R17" s="910" t="e">
        <f>Q17/SUM(F19:F21)</f>
        <v>#DIV/0!</v>
      </c>
    </row>
    <row r="18" spans="1:18">
      <c r="A18" s="911" t="s">
        <v>1229</v>
      </c>
      <c r="B18" s="997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9"/>
      <c r="P18" s="908" t="s">
        <v>1230</v>
      </c>
      <c r="Q18" s="909">
        <f>SUM(H19,H21)</f>
        <v>0</v>
      </c>
      <c r="R18" s="910" t="e">
        <f>Q18/SUM(H19:H21)</f>
        <v>#DIV/0!</v>
      </c>
    </row>
    <row r="19" spans="1:18">
      <c r="A19" s="898" t="s">
        <v>1231</v>
      </c>
      <c r="B19" s="901">
        <v>0</v>
      </c>
      <c r="C19" s="900">
        <v>0</v>
      </c>
      <c r="D19" s="901">
        <v>0</v>
      </c>
      <c r="E19" s="900">
        <v>0</v>
      </c>
      <c r="F19" s="901">
        <v>0</v>
      </c>
      <c r="G19" s="900">
        <v>0</v>
      </c>
      <c r="H19" s="901">
        <v>0</v>
      </c>
      <c r="I19" s="900">
        <v>0</v>
      </c>
      <c r="J19" s="901">
        <v>0</v>
      </c>
      <c r="K19" s="902">
        <v>0</v>
      </c>
      <c r="L19" s="903">
        <f t="shared" si="0"/>
        <v>0</v>
      </c>
      <c r="M19" s="904">
        <f t="shared" si="1"/>
        <v>0</v>
      </c>
      <c r="N19" s="905">
        <f t="shared" si="2"/>
        <v>0</v>
      </c>
      <c r="P19" s="908" t="s">
        <v>487</v>
      </c>
      <c r="Q19" s="909">
        <f>SUM(J19,J21)</f>
        <v>0</v>
      </c>
      <c r="R19" s="910" t="e">
        <f>Q19/SUM(J19:J21)</f>
        <v>#DIV/0!</v>
      </c>
    </row>
    <row r="20" spans="1:18">
      <c r="A20" s="898" t="s">
        <v>1222</v>
      </c>
      <c r="B20" s="901">
        <v>0</v>
      </c>
      <c r="C20" s="900">
        <v>0</v>
      </c>
      <c r="D20" s="901">
        <v>0</v>
      </c>
      <c r="E20" s="900">
        <v>0</v>
      </c>
      <c r="F20" s="901">
        <v>0</v>
      </c>
      <c r="G20" s="900">
        <v>0</v>
      </c>
      <c r="H20" s="901">
        <v>0</v>
      </c>
      <c r="I20" s="900">
        <v>0</v>
      </c>
      <c r="J20" s="901">
        <v>0</v>
      </c>
      <c r="K20" s="902">
        <v>0</v>
      </c>
      <c r="L20" s="903">
        <f t="shared" si="0"/>
        <v>0</v>
      </c>
      <c r="M20" s="904">
        <f t="shared" si="1"/>
        <v>0</v>
      </c>
      <c r="N20" s="905">
        <f t="shared" si="2"/>
        <v>0</v>
      </c>
    </row>
    <row r="21" spans="1:18">
      <c r="A21" s="898" t="s">
        <v>1207</v>
      </c>
      <c r="B21" s="901">
        <v>0</v>
      </c>
      <c r="C21" s="900">
        <v>0</v>
      </c>
      <c r="D21" s="901">
        <v>0</v>
      </c>
      <c r="E21" s="900">
        <v>0</v>
      </c>
      <c r="F21" s="901">
        <v>0</v>
      </c>
      <c r="G21" s="900">
        <v>0</v>
      </c>
      <c r="H21" s="901">
        <v>0</v>
      </c>
      <c r="I21" s="900">
        <v>0</v>
      </c>
      <c r="J21" s="901">
        <v>0</v>
      </c>
      <c r="K21" s="902">
        <v>0</v>
      </c>
      <c r="L21" s="903">
        <f t="shared" si="0"/>
        <v>0</v>
      </c>
      <c r="M21" s="904">
        <f t="shared" si="1"/>
        <v>0</v>
      </c>
      <c r="N21" s="905">
        <f t="shared" si="2"/>
        <v>0</v>
      </c>
    </row>
    <row r="22" spans="1:18">
      <c r="A22" s="911" t="s">
        <v>1232</v>
      </c>
      <c r="B22" s="997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9"/>
    </row>
    <row r="23" spans="1:18">
      <c r="A23" s="898" t="s">
        <v>1233</v>
      </c>
      <c r="B23" s="901">
        <v>0</v>
      </c>
      <c r="C23" s="900">
        <v>0</v>
      </c>
      <c r="D23" s="901">
        <v>0</v>
      </c>
      <c r="E23" s="900">
        <v>0</v>
      </c>
      <c r="F23" s="901">
        <v>0</v>
      </c>
      <c r="G23" s="900">
        <v>0</v>
      </c>
      <c r="H23" s="901">
        <v>0</v>
      </c>
      <c r="I23" s="900">
        <v>0</v>
      </c>
      <c r="J23" s="901">
        <v>0</v>
      </c>
      <c r="K23" s="902">
        <v>0</v>
      </c>
      <c r="L23" s="903">
        <f t="shared" si="0"/>
        <v>0</v>
      </c>
      <c r="M23" s="904">
        <f t="shared" si="1"/>
        <v>0</v>
      </c>
      <c r="N23" s="905">
        <f t="shared" si="2"/>
        <v>0</v>
      </c>
      <c r="Q23" s="994" t="s">
        <v>1234</v>
      </c>
      <c r="R23" s="995"/>
    </row>
    <row r="24" spans="1:18">
      <c r="A24" s="898" t="s">
        <v>1235</v>
      </c>
      <c r="B24" s="901">
        <v>0</v>
      </c>
      <c r="C24" s="900">
        <v>0</v>
      </c>
      <c r="D24" s="901">
        <v>0</v>
      </c>
      <c r="E24" s="900">
        <v>0</v>
      </c>
      <c r="F24" s="901">
        <v>0</v>
      </c>
      <c r="G24" s="900">
        <v>0</v>
      </c>
      <c r="H24" s="901">
        <v>0</v>
      </c>
      <c r="I24" s="900">
        <v>0</v>
      </c>
      <c r="J24" s="901">
        <v>0</v>
      </c>
      <c r="K24" s="902">
        <v>0</v>
      </c>
      <c r="L24" s="903">
        <f t="shared" si="0"/>
        <v>0</v>
      </c>
      <c r="M24" s="904">
        <f t="shared" si="1"/>
        <v>0</v>
      </c>
      <c r="N24" s="905">
        <f t="shared" si="2"/>
        <v>0</v>
      </c>
      <c r="Q24" s="906" t="s">
        <v>1223</v>
      </c>
      <c r="R24" s="907" t="s">
        <v>1224</v>
      </c>
    </row>
    <row r="25" spans="1:18">
      <c r="A25" s="898" t="s">
        <v>1236</v>
      </c>
      <c r="B25" s="901">
        <v>0</v>
      </c>
      <c r="C25" s="900">
        <v>0</v>
      </c>
      <c r="D25" s="901">
        <v>0</v>
      </c>
      <c r="E25" s="900">
        <v>0</v>
      </c>
      <c r="F25" s="901">
        <v>0</v>
      </c>
      <c r="G25" s="900">
        <v>0</v>
      </c>
      <c r="H25" s="901">
        <v>0</v>
      </c>
      <c r="I25" s="900">
        <v>0</v>
      </c>
      <c r="J25" s="901">
        <v>0</v>
      </c>
      <c r="K25" s="902">
        <v>0</v>
      </c>
      <c r="L25" s="903">
        <f t="shared" si="0"/>
        <v>0</v>
      </c>
      <c r="M25" s="904">
        <f t="shared" si="1"/>
        <v>0</v>
      </c>
      <c r="N25" s="905">
        <f t="shared" si="2"/>
        <v>0</v>
      </c>
      <c r="P25" s="908" t="s">
        <v>1225</v>
      </c>
      <c r="Q25" s="909">
        <f>SUM(B23:B24,B26:B29)</f>
        <v>0</v>
      </c>
      <c r="R25" s="910" t="e">
        <f>Q25/SUM(B23:B30)</f>
        <v>#DIV/0!</v>
      </c>
    </row>
    <row r="26" spans="1:18">
      <c r="A26" s="898" t="s">
        <v>1195</v>
      </c>
      <c r="B26" s="901">
        <v>0</v>
      </c>
      <c r="C26" s="900">
        <v>0</v>
      </c>
      <c r="D26" s="901">
        <v>0</v>
      </c>
      <c r="E26" s="900">
        <v>0</v>
      </c>
      <c r="F26" s="901">
        <v>0</v>
      </c>
      <c r="G26" s="900">
        <v>0</v>
      </c>
      <c r="H26" s="901">
        <v>0</v>
      </c>
      <c r="I26" s="900">
        <v>0</v>
      </c>
      <c r="J26" s="901">
        <v>0</v>
      </c>
      <c r="K26" s="902">
        <v>0</v>
      </c>
      <c r="L26" s="903">
        <f t="shared" si="0"/>
        <v>0</v>
      </c>
      <c r="M26" s="904">
        <f t="shared" si="1"/>
        <v>0</v>
      </c>
      <c r="N26" s="905">
        <f t="shared" si="2"/>
        <v>0</v>
      </c>
      <c r="P26" s="908" t="s">
        <v>1227</v>
      </c>
      <c r="Q26" s="909">
        <f>SUM(D23:D24,D26:D29)</f>
        <v>0</v>
      </c>
      <c r="R26" s="910" t="e">
        <f>Q26/SUM(D23:D30)</f>
        <v>#DIV/0!</v>
      </c>
    </row>
    <row r="27" spans="1:18">
      <c r="A27" s="898" t="s">
        <v>1196</v>
      </c>
      <c r="B27" s="901">
        <v>0</v>
      </c>
      <c r="C27" s="900">
        <v>0</v>
      </c>
      <c r="D27" s="901">
        <v>0</v>
      </c>
      <c r="E27" s="900">
        <v>0</v>
      </c>
      <c r="F27" s="901">
        <v>0</v>
      </c>
      <c r="G27" s="900">
        <v>0</v>
      </c>
      <c r="H27" s="901">
        <v>0</v>
      </c>
      <c r="I27" s="900">
        <v>0</v>
      </c>
      <c r="J27" s="901">
        <v>0</v>
      </c>
      <c r="K27" s="902">
        <v>0</v>
      </c>
      <c r="L27" s="903">
        <f t="shared" si="0"/>
        <v>0</v>
      </c>
      <c r="M27" s="904">
        <f t="shared" si="1"/>
        <v>0</v>
      </c>
      <c r="N27" s="905">
        <f t="shared" si="2"/>
        <v>0</v>
      </c>
      <c r="P27" s="908" t="s">
        <v>1228</v>
      </c>
      <c r="Q27" s="909">
        <f>SUM(F23:F24,F26:F30)</f>
        <v>0</v>
      </c>
      <c r="R27" s="910" t="e">
        <f>Q27/SUM(F23:F30)</f>
        <v>#DIV/0!</v>
      </c>
    </row>
    <row r="28" spans="1:18">
      <c r="A28" s="898" t="s">
        <v>1226</v>
      </c>
      <c r="B28" s="901">
        <v>0</v>
      </c>
      <c r="C28" s="900">
        <v>0</v>
      </c>
      <c r="D28" s="901">
        <v>0</v>
      </c>
      <c r="E28" s="900">
        <v>0</v>
      </c>
      <c r="F28" s="901">
        <v>0</v>
      </c>
      <c r="G28" s="900">
        <v>0</v>
      </c>
      <c r="H28" s="901">
        <v>0</v>
      </c>
      <c r="I28" s="900">
        <v>0</v>
      </c>
      <c r="J28" s="901">
        <v>0</v>
      </c>
      <c r="K28" s="902">
        <v>0</v>
      </c>
      <c r="L28" s="903">
        <f t="shared" si="0"/>
        <v>0</v>
      </c>
      <c r="M28" s="904">
        <f t="shared" si="1"/>
        <v>0</v>
      </c>
      <c r="N28" s="905">
        <f t="shared" si="2"/>
        <v>0</v>
      </c>
      <c r="P28" s="908" t="s">
        <v>1230</v>
      </c>
      <c r="Q28" s="909">
        <f>SUM(H23:H24,H26:H29)</f>
        <v>0</v>
      </c>
      <c r="R28" s="910" t="e">
        <f>Q28/SUM(H23:H30)</f>
        <v>#DIV/0!</v>
      </c>
    </row>
    <row r="29" spans="1:18">
      <c r="A29" s="898" t="s">
        <v>1237</v>
      </c>
      <c r="B29" s="901">
        <v>0</v>
      </c>
      <c r="C29" s="900">
        <v>0</v>
      </c>
      <c r="D29" s="901">
        <v>0</v>
      </c>
      <c r="E29" s="900">
        <v>0</v>
      </c>
      <c r="F29" s="901">
        <v>0</v>
      </c>
      <c r="G29" s="900">
        <v>0</v>
      </c>
      <c r="H29" s="901">
        <v>0</v>
      </c>
      <c r="I29" s="900">
        <v>0</v>
      </c>
      <c r="J29" s="901">
        <v>0</v>
      </c>
      <c r="K29" s="902">
        <v>0</v>
      </c>
      <c r="L29" s="903">
        <f t="shared" si="0"/>
        <v>0</v>
      </c>
      <c r="M29" s="904">
        <f t="shared" si="1"/>
        <v>0</v>
      </c>
      <c r="N29" s="905">
        <f t="shared" si="2"/>
        <v>0</v>
      </c>
      <c r="P29" s="908" t="s">
        <v>487</v>
      </c>
      <c r="Q29" s="909">
        <f>SUM(J23:J24,J26:J29)</f>
        <v>0</v>
      </c>
      <c r="R29" s="910" t="e">
        <f>Q29/SUM(J23:J30)</f>
        <v>#DIV/0!</v>
      </c>
    </row>
    <row r="30" spans="1:18">
      <c r="A30" s="898" t="s">
        <v>1206</v>
      </c>
      <c r="B30" s="901">
        <v>0</v>
      </c>
      <c r="C30" s="900">
        <v>0</v>
      </c>
      <c r="D30" s="901">
        <v>0</v>
      </c>
      <c r="E30" s="900">
        <v>0</v>
      </c>
      <c r="F30" s="901">
        <v>0</v>
      </c>
      <c r="G30" s="900">
        <v>0</v>
      </c>
      <c r="H30" s="901">
        <v>0</v>
      </c>
      <c r="I30" s="900">
        <v>0</v>
      </c>
      <c r="J30" s="901">
        <v>0</v>
      </c>
      <c r="K30" s="902">
        <v>0</v>
      </c>
      <c r="L30" s="903">
        <f t="shared" si="0"/>
        <v>0</v>
      </c>
      <c r="M30" s="904">
        <f t="shared" si="1"/>
        <v>0</v>
      </c>
      <c r="N30" s="905">
        <f t="shared" si="2"/>
        <v>0</v>
      </c>
    </row>
    <row r="31" spans="1:18">
      <c r="A31" s="912"/>
      <c r="B31" s="992"/>
      <c r="C31" s="992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</row>
    <row r="32" spans="1:18">
      <c r="A32" s="911" t="s">
        <v>46</v>
      </c>
      <c r="B32" s="913">
        <f>SUM(B23:B31)</f>
        <v>0</v>
      </c>
      <c r="C32" s="914">
        <f t="shared" ref="C32:K32" si="3">SUM(C23:C31)</f>
        <v>0</v>
      </c>
      <c r="D32" s="913">
        <f t="shared" si="3"/>
        <v>0</v>
      </c>
      <c r="E32" s="914">
        <f t="shared" si="3"/>
        <v>0</v>
      </c>
      <c r="F32" s="913">
        <f t="shared" si="3"/>
        <v>0</v>
      </c>
      <c r="G32" s="914">
        <f t="shared" si="3"/>
        <v>0</v>
      </c>
      <c r="H32" s="913">
        <f t="shared" si="3"/>
        <v>0</v>
      </c>
      <c r="I32" s="914">
        <f t="shared" si="3"/>
        <v>0</v>
      </c>
      <c r="J32" s="913">
        <f t="shared" si="3"/>
        <v>0</v>
      </c>
      <c r="K32" s="914">
        <f t="shared" si="3"/>
        <v>0</v>
      </c>
      <c r="L32" s="903">
        <f>SUM(B32,D32,F32,H32,J32)</f>
        <v>0</v>
      </c>
      <c r="M32" s="904">
        <f>SUM(M23:M30)</f>
        <v>0</v>
      </c>
      <c r="N32" s="905">
        <f>SUM(C32,E32,G32,I32,K32)</f>
        <v>0</v>
      </c>
    </row>
    <row r="33" spans="1:14">
      <c r="A33" s="993"/>
      <c r="B33" s="993"/>
      <c r="C33" s="993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</row>
    <row r="34" spans="1:14">
      <c r="A34" s="885"/>
    </row>
    <row r="35" spans="1:14">
      <c r="A35" s="888" t="s">
        <v>1238</v>
      </c>
      <c r="B35" s="915">
        <f>L32</f>
        <v>0</v>
      </c>
    </row>
    <row r="37" spans="1:14" ht="12" customHeight="1"/>
  </sheetData>
  <sheetProtection algorithmName="SHA-512" hashValue="OY/a+3kflRsEOWiIXTc4jM1l3LmD24FVo86Er+Dx8e1kNAc5fBgZBuvds3tCXaEMi0ZSZa152Ef4Mot3hBZgVg==" saltValue="twCAIOeNDwjYaXUSRCsqyQ==" spinCount="100000" sheet="1" objects="1" scenarios="1"/>
  <mergeCells count="17">
    <mergeCell ref="E2:H2"/>
    <mergeCell ref="E3:H3"/>
    <mergeCell ref="B6:D6"/>
    <mergeCell ref="B7:D7"/>
    <mergeCell ref="B8:D8"/>
    <mergeCell ref="B31:N31"/>
    <mergeCell ref="A33:N33"/>
    <mergeCell ref="J10:K10"/>
    <mergeCell ref="L10:N10"/>
    <mergeCell ref="Q13:R13"/>
    <mergeCell ref="B18:N18"/>
    <mergeCell ref="B22:N22"/>
    <mergeCell ref="Q23:R23"/>
    <mergeCell ref="B10:C10"/>
    <mergeCell ref="D10:E10"/>
    <mergeCell ref="F10:G10"/>
    <mergeCell ref="H10:I10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760"/>
  <sheetViews>
    <sheetView topLeftCell="A587" zoomScale="90" zoomScaleNormal="90" zoomScaleSheetLayoutView="100" workbookViewId="0">
      <selection activeCell="F601" sqref="F601"/>
    </sheetView>
  </sheetViews>
  <sheetFormatPr defaultRowHeight="15.2" customHeight="1"/>
  <cols>
    <col min="1" max="1" width="8.28515625" customWidth="1"/>
    <col min="2" max="2" width="7.85546875" style="246" customWidth="1"/>
    <col min="3" max="3" width="34.28515625" customWidth="1"/>
    <col min="4" max="5" width="13.42578125" customWidth="1"/>
    <col min="6" max="6" width="13.42578125" style="302" customWidth="1"/>
    <col min="7" max="8" width="13.42578125" customWidth="1"/>
    <col min="9" max="9" width="15.28515625" customWidth="1"/>
    <col min="10" max="11" width="13.42578125" customWidth="1"/>
    <col min="12" max="12" width="14.85546875" bestFit="1" customWidth="1"/>
    <col min="13" max="13" width="13.42578125" customWidth="1"/>
    <col min="14" max="19" width="9.140625" style="10"/>
  </cols>
  <sheetData>
    <row r="1" spans="1:19" s="28" customFormat="1" ht="23.25" customHeight="1">
      <c r="A1" s="41" t="s">
        <v>1028</v>
      </c>
      <c r="B1" s="240"/>
      <c r="C1" s="41"/>
      <c r="D1" s="41"/>
      <c r="E1" s="41"/>
      <c r="F1" s="303"/>
      <c r="G1" s="41"/>
      <c r="L1" s="287"/>
      <c r="N1" s="27"/>
      <c r="O1" s="27"/>
      <c r="P1" s="27"/>
      <c r="Q1" s="27"/>
      <c r="R1" s="27"/>
      <c r="S1" s="27"/>
    </row>
    <row r="2" spans="1:19" ht="20.25">
      <c r="A2" s="35" t="s">
        <v>1030</v>
      </c>
      <c r="B2" s="241"/>
      <c r="C2" s="34"/>
      <c r="D2" s="36"/>
      <c r="E2" s="1"/>
      <c r="F2" s="304"/>
      <c r="G2" s="2"/>
    </row>
    <row r="3" spans="1:19" ht="21" thickBot="1">
      <c r="A3" s="35"/>
      <c r="B3" s="241"/>
      <c r="C3" s="34"/>
      <c r="D3" s="36"/>
      <c r="E3" s="1"/>
      <c r="F3" s="304"/>
      <c r="G3" s="2"/>
    </row>
    <row r="4" spans="1:19" s="28" customFormat="1" ht="15" customHeight="1" thickBot="1">
      <c r="A4" s="45"/>
      <c r="B4" s="290" t="s">
        <v>52</v>
      </c>
      <c r="C4" s="956"/>
      <c r="D4" s="957"/>
      <c r="E4" s="958"/>
      <c r="F4" s="305"/>
      <c r="G4" s="2"/>
      <c r="H4" s="2"/>
      <c r="I4" s="2"/>
      <c r="J4" s="746" t="s">
        <v>1152</v>
      </c>
      <c r="K4" s="77" t="s">
        <v>1039</v>
      </c>
      <c r="L4" s="46"/>
      <c r="N4" s="27"/>
      <c r="O4" s="27"/>
      <c r="P4" s="27"/>
      <c r="Q4" s="27"/>
      <c r="R4" s="27"/>
      <c r="S4" s="27"/>
    </row>
    <row r="5" spans="1:19" s="28" customFormat="1" ht="15" customHeight="1" thickBot="1">
      <c r="B5" s="288" t="s">
        <v>1029</v>
      </c>
      <c r="C5" s="956"/>
      <c r="D5" s="957"/>
      <c r="E5" s="958"/>
      <c r="F5" s="305"/>
      <c r="G5" s="2"/>
      <c r="H5" s="2"/>
      <c r="I5" s="2"/>
      <c r="J5" s="44"/>
      <c r="K5" s="48"/>
      <c r="L5" s="46"/>
      <c r="N5" s="27"/>
      <c r="O5" s="27"/>
      <c r="P5" s="27"/>
      <c r="Q5" s="27"/>
      <c r="R5" s="27"/>
      <c r="S5" s="27"/>
    </row>
    <row r="6" spans="1:19" s="28" customFormat="1" ht="15" customHeight="1">
      <c r="B6" s="288"/>
      <c r="C6" s="2"/>
      <c r="D6" s="2"/>
      <c r="E6" s="44"/>
      <c r="F6" s="46"/>
      <c r="G6" s="47"/>
      <c r="H6" s="48"/>
      <c r="I6" s="48"/>
      <c r="J6" s="46"/>
      <c r="K6" s="27"/>
      <c r="L6" s="27"/>
      <c r="M6" s="27"/>
      <c r="N6" s="27"/>
      <c r="O6" s="27"/>
      <c r="P6" s="27"/>
    </row>
    <row r="7" spans="1:19" ht="15.2" customHeight="1">
      <c r="C7" s="308" t="s">
        <v>1057</v>
      </c>
      <c r="D7" s="309"/>
      <c r="E7" s="299"/>
      <c r="F7" s="299"/>
      <c r="G7" s="299"/>
      <c r="H7" s="299"/>
      <c r="I7" s="299"/>
      <c r="J7" s="19"/>
      <c r="K7" s="19"/>
      <c r="L7" s="19"/>
      <c r="M7" s="19"/>
    </row>
    <row r="8" spans="1:19" ht="15.2" customHeight="1">
      <c r="C8" s="308" t="s">
        <v>1044</v>
      </c>
      <c r="D8" s="309"/>
      <c r="E8" s="299"/>
      <c r="F8" s="299"/>
      <c r="G8" s="299"/>
      <c r="H8" s="299"/>
      <c r="I8" s="299"/>
      <c r="J8" s="19"/>
      <c r="K8" s="19"/>
      <c r="L8" s="19"/>
      <c r="M8" s="19"/>
    </row>
    <row r="9" spans="1:19" ht="15" hidden="1" customHeight="1">
      <c r="A9" s="19"/>
      <c r="B9" s="242"/>
      <c r="C9" s="19"/>
      <c r="D9" s="19"/>
      <c r="E9" s="19"/>
      <c r="F9" s="306"/>
      <c r="G9" s="19"/>
      <c r="H9" s="19"/>
      <c r="I9" s="19"/>
      <c r="J9" s="19"/>
      <c r="K9" s="19"/>
      <c r="L9" s="19"/>
      <c r="M9" s="19"/>
    </row>
    <row r="10" spans="1:19" ht="14.25" customHeight="1">
      <c r="A10" s="251"/>
      <c r="B10" s="262"/>
      <c r="C10" s="251"/>
      <c r="D10" s="251"/>
      <c r="E10" s="251"/>
      <c r="F10" s="307"/>
      <c r="G10" s="251"/>
      <c r="H10" s="10"/>
      <c r="I10" s="10"/>
      <c r="J10" s="10"/>
      <c r="K10" s="10"/>
      <c r="L10" s="10"/>
    </row>
    <row r="11" spans="1:19" s="28" customFormat="1" ht="17.25" customHeight="1" thickBot="1">
      <c r="A11" s="263"/>
      <c r="B11" s="264" t="s">
        <v>45</v>
      </c>
      <c r="C11" s="265"/>
      <c r="D11" s="954" t="s">
        <v>135</v>
      </c>
      <c r="E11" s="961"/>
      <c r="F11" s="961"/>
      <c r="G11" s="961"/>
      <c r="H11" s="961"/>
      <c r="I11" s="963"/>
      <c r="J11" s="310" t="s">
        <v>1047</v>
      </c>
      <c r="K11" s="959" t="s">
        <v>134</v>
      </c>
      <c r="L11" s="960"/>
      <c r="M11" s="952" t="s">
        <v>46</v>
      </c>
      <c r="N11" s="27"/>
      <c r="O11" s="27"/>
      <c r="P11" s="27"/>
      <c r="Q11" s="27"/>
      <c r="R11" s="27"/>
      <c r="S11" s="27"/>
    </row>
    <row r="12" spans="1:19" s="29" customFormat="1" ht="17.25" customHeight="1">
      <c r="A12" s="32" t="s">
        <v>290</v>
      </c>
      <c r="B12" s="243" t="s">
        <v>309</v>
      </c>
      <c r="C12" s="22" t="s">
        <v>132</v>
      </c>
      <c r="D12" s="954" t="s">
        <v>39</v>
      </c>
      <c r="E12" s="961"/>
      <c r="F12" s="962"/>
      <c r="G12" s="954" t="s">
        <v>1041</v>
      </c>
      <c r="H12" s="955"/>
      <c r="I12" s="294"/>
      <c r="J12" s="119" t="s">
        <v>670</v>
      </c>
      <c r="K12" s="53" t="s">
        <v>136</v>
      </c>
      <c r="L12" s="42" t="s">
        <v>1035</v>
      </c>
      <c r="M12" s="953"/>
      <c r="N12" s="1"/>
      <c r="O12" s="1"/>
      <c r="P12" s="1"/>
      <c r="Q12" s="1"/>
      <c r="R12" s="1"/>
      <c r="S12" s="1"/>
    </row>
    <row r="13" spans="1:19" s="29" customFormat="1" ht="25.5" customHeight="1">
      <c r="A13" s="32"/>
      <c r="B13" s="244"/>
      <c r="C13" s="54"/>
      <c r="D13" s="54" t="s">
        <v>137</v>
      </c>
      <c r="E13" s="52" t="s">
        <v>1036</v>
      </c>
      <c r="F13" s="296" t="s">
        <v>1045</v>
      </c>
      <c r="G13" s="54" t="s">
        <v>137</v>
      </c>
      <c r="H13" s="120" t="s">
        <v>1038</v>
      </c>
      <c r="I13" s="296" t="s">
        <v>1046</v>
      </c>
      <c r="J13" s="121"/>
      <c r="K13" s="53"/>
      <c r="L13" s="53"/>
      <c r="M13" s="55"/>
      <c r="N13" s="1"/>
      <c r="O13" s="1"/>
      <c r="P13" s="1"/>
      <c r="Q13" s="1"/>
      <c r="R13" s="1"/>
      <c r="S13" s="1"/>
    </row>
    <row r="14" spans="1:19" s="29" customFormat="1" ht="15" customHeight="1">
      <c r="A14" s="122"/>
      <c r="B14" s="245"/>
      <c r="C14" s="293" t="s">
        <v>671</v>
      </c>
      <c r="D14" s="293" t="s">
        <v>672</v>
      </c>
      <c r="E14" s="293" t="s">
        <v>673</v>
      </c>
      <c r="F14" s="293" t="s">
        <v>1043</v>
      </c>
      <c r="G14" s="293" t="s">
        <v>674</v>
      </c>
      <c r="H14" s="293" t="s">
        <v>675</v>
      </c>
      <c r="I14" s="293" t="s">
        <v>1040</v>
      </c>
      <c r="J14" s="293" t="s">
        <v>676</v>
      </c>
      <c r="K14" s="293" t="s">
        <v>677</v>
      </c>
      <c r="L14" s="293" t="s">
        <v>678</v>
      </c>
      <c r="M14" s="55"/>
      <c r="N14" s="1"/>
      <c r="O14" s="1"/>
      <c r="P14" s="1"/>
      <c r="Q14" s="1"/>
      <c r="R14" s="1"/>
      <c r="S14" s="1"/>
    </row>
    <row r="15" spans="1:19" ht="15.75" customHeight="1">
      <c r="A15" s="8" t="s">
        <v>583</v>
      </c>
      <c r="B15" s="99"/>
      <c r="C15" s="164" t="s">
        <v>584</v>
      </c>
      <c r="D15" s="123"/>
      <c r="E15" s="30"/>
      <c r="F15" s="30"/>
      <c r="G15" s="313"/>
      <c r="H15" s="30"/>
      <c r="I15" s="30"/>
      <c r="J15" s="73"/>
      <c r="K15" s="73"/>
      <c r="L15" s="73"/>
      <c r="M15" s="43"/>
    </row>
    <row r="16" spans="1:19" ht="15.75" customHeight="1">
      <c r="A16" s="124" t="s">
        <v>57</v>
      </c>
      <c r="B16" s="247"/>
      <c r="C16" s="165" t="s">
        <v>56</v>
      </c>
      <c r="D16" s="57">
        <v>0</v>
      </c>
      <c r="E16" s="57">
        <v>0</v>
      </c>
      <c r="F16" s="297">
        <v>0</v>
      </c>
      <c r="G16" s="70">
        <v>0</v>
      </c>
      <c r="H16" s="57">
        <v>0</v>
      </c>
      <c r="I16" s="297">
        <v>0</v>
      </c>
      <c r="J16" s="71">
        <v>0</v>
      </c>
      <c r="K16" s="71">
        <v>0</v>
      </c>
      <c r="L16" s="71">
        <v>0</v>
      </c>
      <c r="M16" s="43">
        <f>SUM(D16:L16)</f>
        <v>0</v>
      </c>
    </row>
    <row r="17" spans="1:13" ht="15.75" customHeight="1">
      <c r="A17" s="13" t="s">
        <v>58</v>
      </c>
      <c r="B17" s="247"/>
      <c r="C17" s="79" t="s">
        <v>55</v>
      </c>
      <c r="D17" s="57">
        <v>0</v>
      </c>
      <c r="E17" s="57">
        <v>0</v>
      </c>
      <c r="F17" s="297">
        <v>0</v>
      </c>
      <c r="G17" s="70">
        <v>0</v>
      </c>
      <c r="H17" s="57">
        <v>0</v>
      </c>
      <c r="I17" s="297">
        <v>0</v>
      </c>
      <c r="J17" s="71">
        <v>0</v>
      </c>
      <c r="K17" s="71">
        <v>0</v>
      </c>
      <c r="L17" s="71">
        <v>0</v>
      </c>
      <c r="M17" s="43">
        <f>SUM(D17:L17)</f>
        <v>0</v>
      </c>
    </row>
    <row r="18" spans="1:13" ht="15.75" customHeight="1">
      <c r="A18" s="4"/>
      <c r="B18" s="98"/>
      <c r="C18" s="166"/>
      <c r="D18" s="252"/>
      <c r="E18" s="252"/>
      <c r="F18" s="311"/>
      <c r="G18" s="311"/>
      <c r="H18" s="311"/>
      <c r="I18" s="311"/>
      <c r="J18" s="252"/>
      <c r="K18" s="252"/>
      <c r="L18" s="256"/>
      <c r="M18" s="43"/>
    </row>
    <row r="19" spans="1:13" ht="15.75" customHeight="1">
      <c r="A19" s="8" t="s">
        <v>585</v>
      </c>
      <c r="B19" s="99"/>
      <c r="C19" s="164" t="s">
        <v>586</v>
      </c>
      <c r="D19" s="254"/>
      <c r="E19" s="312"/>
      <c r="F19" s="312"/>
      <c r="G19" s="312"/>
      <c r="H19" s="312"/>
      <c r="I19" s="312"/>
      <c r="J19" s="254"/>
      <c r="K19" s="254"/>
      <c r="L19" s="255"/>
      <c r="M19" s="43"/>
    </row>
    <row r="20" spans="1:13" ht="15.75" customHeight="1">
      <c r="A20" s="13" t="s">
        <v>384</v>
      </c>
      <c r="B20" s="247"/>
      <c r="C20" s="167" t="s">
        <v>393</v>
      </c>
      <c r="D20" s="57">
        <v>0</v>
      </c>
      <c r="E20" s="57">
        <v>0</v>
      </c>
      <c r="F20" s="297">
        <v>0</v>
      </c>
      <c r="G20" s="57">
        <v>0</v>
      </c>
      <c r="H20" s="57">
        <v>0</v>
      </c>
      <c r="I20" s="297">
        <v>0</v>
      </c>
      <c r="J20" s="71">
        <v>0</v>
      </c>
      <c r="K20" s="72">
        <v>0</v>
      </c>
      <c r="L20" s="74">
        <v>0</v>
      </c>
      <c r="M20" s="43">
        <f t="shared" ref="M20:M28" si="0">SUM(D20:L20)</f>
        <v>0</v>
      </c>
    </row>
    <row r="21" spans="1:13" ht="15.75" customHeight="1">
      <c r="A21" s="13" t="s">
        <v>385</v>
      </c>
      <c r="B21" s="247"/>
      <c r="C21" s="167" t="s">
        <v>383</v>
      </c>
      <c r="D21" s="57">
        <v>0</v>
      </c>
      <c r="E21" s="57">
        <v>0</v>
      </c>
      <c r="F21" s="297">
        <v>0</v>
      </c>
      <c r="G21" s="57">
        <v>0</v>
      </c>
      <c r="H21" s="57">
        <v>0</v>
      </c>
      <c r="I21" s="297">
        <v>0</v>
      </c>
      <c r="J21" s="71">
        <v>0</v>
      </c>
      <c r="K21" s="72">
        <v>0</v>
      </c>
      <c r="L21" s="74">
        <v>0</v>
      </c>
      <c r="M21" s="43">
        <f t="shared" si="0"/>
        <v>0</v>
      </c>
    </row>
    <row r="22" spans="1:13" ht="15.75" customHeight="1">
      <c r="A22" s="125" t="s">
        <v>386</v>
      </c>
      <c r="B22" s="247"/>
      <c r="C22" s="168" t="s">
        <v>679</v>
      </c>
      <c r="D22" s="57">
        <v>0</v>
      </c>
      <c r="E22" s="57">
        <v>0</v>
      </c>
      <c r="F22" s="297">
        <v>0</v>
      </c>
      <c r="G22" s="57">
        <v>0</v>
      </c>
      <c r="H22" s="57">
        <v>0</v>
      </c>
      <c r="I22" s="297">
        <v>0</v>
      </c>
      <c r="J22" s="71">
        <v>0</v>
      </c>
      <c r="K22" s="72">
        <v>0</v>
      </c>
      <c r="L22" s="74">
        <v>0</v>
      </c>
      <c r="M22" s="43">
        <f t="shared" si="0"/>
        <v>0</v>
      </c>
    </row>
    <row r="23" spans="1:13" ht="15.75" customHeight="1">
      <c r="A23" s="125" t="s">
        <v>387</v>
      </c>
      <c r="B23" s="247"/>
      <c r="C23" s="168" t="s">
        <v>660</v>
      </c>
      <c r="D23" s="57">
        <v>0</v>
      </c>
      <c r="E23" s="57">
        <v>0</v>
      </c>
      <c r="F23" s="297">
        <v>0</v>
      </c>
      <c r="G23" s="57">
        <v>0</v>
      </c>
      <c r="H23" s="57">
        <v>0</v>
      </c>
      <c r="I23" s="297">
        <v>0</v>
      </c>
      <c r="J23" s="71">
        <v>0</v>
      </c>
      <c r="K23" s="72">
        <v>0</v>
      </c>
      <c r="L23" s="74">
        <v>0</v>
      </c>
      <c r="M23" s="43">
        <f t="shared" si="0"/>
        <v>0</v>
      </c>
    </row>
    <row r="24" spans="1:13" ht="15.75" customHeight="1">
      <c r="A24" s="13" t="s">
        <v>388</v>
      </c>
      <c r="B24" s="247"/>
      <c r="C24" s="169" t="s">
        <v>587</v>
      </c>
      <c r="D24" s="57">
        <v>0</v>
      </c>
      <c r="E24" s="57">
        <v>0</v>
      </c>
      <c r="F24" s="297">
        <v>0</v>
      </c>
      <c r="G24" s="57">
        <v>0</v>
      </c>
      <c r="H24" s="57">
        <v>0</v>
      </c>
      <c r="I24" s="297">
        <v>0</v>
      </c>
      <c r="J24" s="71">
        <v>0</v>
      </c>
      <c r="K24" s="72">
        <v>0</v>
      </c>
      <c r="L24" s="74">
        <v>0</v>
      </c>
      <c r="M24" s="43">
        <f t="shared" si="0"/>
        <v>0</v>
      </c>
    </row>
    <row r="25" spans="1:13" ht="15.75" customHeight="1">
      <c r="A25" s="125" t="s">
        <v>16</v>
      </c>
      <c r="B25" s="247"/>
      <c r="C25" s="169" t="s">
        <v>53</v>
      </c>
      <c r="D25" s="57">
        <v>0</v>
      </c>
      <c r="E25" s="57">
        <v>0</v>
      </c>
      <c r="F25" s="297">
        <v>0</v>
      </c>
      <c r="G25" s="57">
        <v>0</v>
      </c>
      <c r="H25" s="57">
        <v>0</v>
      </c>
      <c r="I25" s="297">
        <v>0</v>
      </c>
      <c r="J25" s="71">
        <v>0</v>
      </c>
      <c r="K25" s="72">
        <v>0</v>
      </c>
      <c r="L25" s="74">
        <v>0</v>
      </c>
      <c r="M25" s="43">
        <f t="shared" si="0"/>
        <v>0</v>
      </c>
    </row>
    <row r="26" spans="1:13" ht="15.75" customHeight="1">
      <c r="A26" s="127" t="s">
        <v>680</v>
      </c>
      <c r="B26" s="247"/>
      <c r="C26" s="170" t="s">
        <v>681</v>
      </c>
      <c r="D26" s="57">
        <v>0</v>
      </c>
      <c r="E26" s="57">
        <v>0</v>
      </c>
      <c r="F26" s="297">
        <v>0</v>
      </c>
      <c r="G26" s="57">
        <v>0</v>
      </c>
      <c r="H26" s="57">
        <v>0</v>
      </c>
      <c r="I26" s="297">
        <v>0</v>
      </c>
      <c r="J26" s="71">
        <v>0</v>
      </c>
      <c r="K26" s="72">
        <v>0</v>
      </c>
      <c r="L26" s="74">
        <v>0</v>
      </c>
      <c r="M26" s="43">
        <f t="shared" si="0"/>
        <v>0</v>
      </c>
    </row>
    <row r="27" spans="1:13" ht="15.75" customHeight="1">
      <c r="A27" s="127" t="s">
        <v>682</v>
      </c>
      <c r="B27" s="247"/>
      <c r="C27" s="171" t="s">
        <v>683</v>
      </c>
      <c r="D27" s="57">
        <v>0</v>
      </c>
      <c r="E27" s="57">
        <v>0</v>
      </c>
      <c r="F27" s="297">
        <v>0</v>
      </c>
      <c r="G27" s="57">
        <v>0</v>
      </c>
      <c r="H27" s="57">
        <v>0</v>
      </c>
      <c r="I27" s="297">
        <v>0</v>
      </c>
      <c r="J27" s="71">
        <v>0</v>
      </c>
      <c r="K27" s="72">
        <v>0</v>
      </c>
      <c r="L27" s="74">
        <v>0</v>
      </c>
      <c r="M27" s="43">
        <f t="shared" si="0"/>
        <v>0</v>
      </c>
    </row>
    <row r="28" spans="1:13" ht="15.75" customHeight="1">
      <c r="A28" s="13" t="s">
        <v>54</v>
      </c>
      <c r="B28" s="247"/>
      <c r="C28" s="169" t="s">
        <v>55</v>
      </c>
      <c r="D28" s="57">
        <v>0</v>
      </c>
      <c r="E28" s="57">
        <v>0</v>
      </c>
      <c r="F28" s="297">
        <v>0</v>
      </c>
      <c r="G28" s="57">
        <v>0</v>
      </c>
      <c r="H28" s="57">
        <v>0</v>
      </c>
      <c r="I28" s="297">
        <v>0</v>
      </c>
      <c r="J28" s="71">
        <v>0</v>
      </c>
      <c r="K28" s="72">
        <v>0</v>
      </c>
      <c r="L28" s="74">
        <v>0</v>
      </c>
      <c r="M28" s="43">
        <f t="shared" si="0"/>
        <v>0</v>
      </c>
    </row>
    <row r="29" spans="1:13" ht="15.75" customHeight="1">
      <c r="A29" s="7"/>
      <c r="B29" s="100"/>
      <c r="C29" s="172"/>
      <c r="D29" s="252"/>
      <c r="E29" s="311"/>
      <c r="F29" s="311"/>
      <c r="G29" s="311"/>
      <c r="H29" s="311"/>
      <c r="I29" s="311"/>
      <c r="J29" s="252"/>
      <c r="K29" s="252"/>
      <c r="L29" s="256"/>
      <c r="M29" s="43"/>
    </row>
    <row r="30" spans="1:13" ht="15.75" customHeight="1">
      <c r="A30" s="8" t="s">
        <v>588</v>
      </c>
      <c r="B30" s="99"/>
      <c r="C30" s="173" t="s">
        <v>589</v>
      </c>
      <c r="D30" s="254"/>
      <c r="E30" s="312"/>
      <c r="F30" s="312"/>
      <c r="G30" s="312"/>
      <c r="H30" s="312"/>
      <c r="I30" s="312"/>
      <c r="J30" s="254"/>
      <c r="K30" s="254"/>
      <c r="L30" s="255"/>
      <c r="M30" s="43"/>
    </row>
    <row r="31" spans="1:13" ht="15.75" customHeight="1">
      <c r="A31" s="9" t="s">
        <v>389</v>
      </c>
      <c r="B31" s="247"/>
      <c r="C31" s="169" t="s">
        <v>590</v>
      </c>
      <c r="D31" s="56">
        <v>0</v>
      </c>
      <c r="E31" s="56">
        <v>0</v>
      </c>
      <c r="F31" s="297">
        <v>0</v>
      </c>
      <c r="G31" s="56">
        <v>0</v>
      </c>
      <c r="H31" s="56">
        <v>0</v>
      </c>
      <c r="I31" s="298">
        <v>0</v>
      </c>
      <c r="J31" s="74">
        <v>0</v>
      </c>
      <c r="K31" s="74">
        <v>0</v>
      </c>
      <c r="L31" s="74">
        <v>0</v>
      </c>
      <c r="M31" s="43">
        <f t="shared" ref="M31:M43" si="1">SUM(D31:L31)</f>
        <v>0</v>
      </c>
    </row>
    <row r="32" spans="1:13" ht="15.75" customHeight="1">
      <c r="A32" s="13" t="s">
        <v>390</v>
      </c>
      <c r="B32" s="247"/>
      <c r="C32" s="169" t="s">
        <v>684</v>
      </c>
      <c r="D32" s="56">
        <v>0</v>
      </c>
      <c r="E32" s="56">
        <v>0</v>
      </c>
      <c r="F32" s="297">
        <v>0</v>
      </c>
      <c r="G32" s="56">
        <v>0</v>
      </c>
      <c r="H32" s="56">
        <v>0</v>
      </c>
      <c r="I32" s="298">
        <v>0</v>
      </c>
      <c r="J32" s="74">
        <v>0</v>
      </c>
      <c r="K32" s="74">
        <v>0</v>
      </c>
      <c r="L32" s="74">
        <v>0</v>
      </c>
      <c r="M32" s="43">
        <f t="shared" si="1"/>
        <v>0</v>
      </c>
    </row>
    <row r="33" spans="1:19" ht="15.75" customHeight="1">
      <c r="A33" s="13" t="s">
        <v>659</v>
      </c>
      <c r="B33" s="247"/>
      <c r="C33" s="169" t="s">
        <v>685</v>
      </c>
      <c r="D33" s="56">
        <v>0</v>
      </c>
      <c r="E33" s="56">
        <v>0</v>
      </c>
      <c r="F33" s="297">
        <v>0</v>
      </c>
      <c r="G33" s="56">
        <v>0</v>
      </c>
      <c r="H33" s="56">
        <v>0</v>
      </c>
      <c r="I33" s="298">
        <v>0</v>
      </c>
      <c r="J33" s="74">
        <v>0</v>
      </c>
      <c r="K33" s="74">
        <v>0</v>
      </c>
      <c r="L33" s="74">
        <v>0</v>
      </c>
      <c r="M33" s="43">
        <f t="shared" si="1"/>
        <v>0</v>
      </c>
    </row>
    <row r="34" spans="1:19" ht="15.75" customHeight="1">
      <c r="A34" s="125" t="s">
        <v>248</v>
      </c>
      <c r="B34" s="247"/>
      <c r="C34" s="171" t="s">
        <v>660</v>
      </c>
      <c r="D34" s="56">
        <v>0</v>
      </c>
      <c r="E34" s="56">
        <v>0</v>
      </c>
      <c r="F34" s="297">
        <v>0</v>
      </c>
      <c r="G34" s="56">
        <v>0</v>
      </c>
      <c r="H34" s="56">
        <v>0</v>
      </c>
      <c r="I34" s="298">
        <v>0</v>
      </c>
      <c r="J34" s="74">
        <v>0</v>
      </c>
      <c r="K34" s="74">
        <v>0</v>
      </c>
      <c r="L34" s="74">
        <v>0</v>
      </c>
      <c r="M34" s="43">
        <f t="shared" si="1"/>
        <v>0</v>
      </c>
    </row>
    <row r="35" spans="1:19" ht="15.75" customHeight="1">
      <c r="A35" s="125" t="s">
        <v>249</v>
      </c>
      <c r="B35" s="247"/>
      <c r="C35" s="171" t="s">
        <v>686</v>
      </c>
      <c r="D35" s="56">
        <v>0</v>
      </c>
      <c r="E35" s="56">
        <v>0</v>
      </c>
      <c r="F35" s="297">
        <v>0</v>
      </c>
      <c r="G35" s="56">
        <v>0</v>
      </c>
      <c r="H35" s="56">
        <v>0</v>
      </c>
      <c r="I35" s="298">
        <v>0</v>
      </c>
      <c r="J35" s="74">
        <v>0</v>
      </c>
      <c r="K35" s="74">
        <v>0</v>
      </c>
      <c r="L35" s="74">
        <v>0</v>
      </c>
      <c r="M35" s="43">
        <f t="shared" si="1"/>
        <v>0</v>
      </c>
    </row>
    <row r="36" spans="1:19" ht="15.75" customHeight="1">
      <c r="A36" s="125" t="s">
        <v>507</v>
      </c>
      <c r="B36" s="247"/>
      <c r="C36" s="171" t="s">
        <v>687</v>
      </c>
      <c r="D36" s="56">
        <v>0</v>
      </c>
      <c r="E36" s="56">
        <v>0</v>
      </c>
      <c r="F36" s="297">
        <v>0</v>
      </c>
      <c r="G36" s="56">
        <v>0</v>
      </c>
      <c r="H36" s="56">
        <v>0</v>
      </c>
      <c r="I36" s="298">
        <v>0</v>
      </c>
      <c r="J36" s="74">
        <v>0</v>
      </c>
      <c r="K36" s="74">
        <v>0</v>
      </c>
      <c r="L36" s="74">
        <v>0</v>
      </c>
      <c r="M36" s="43">
        <f t="shared" si="1"/>
        <v>0</v>
      </c>
    </row>
    <row r="37" spans="1:19" ht="15.75" customHeight="1">
      <c r="A37" s="127" t="s">
        <v>688</v>
      </c>
      <c r="B37" s="247"/>
      <c r="C37" s="171" t="s">
        <v>689</v>
      </c>
      <c r="D37" s="56">
        <v>0</v>
      </c>
      <c r="E37" s="56">
        <v>0</v>
      </c>
      <c r="F37" s="297">
        <v>0</v>
      </c>
      <c r="G37" s="56">
        <v>0</v>
      </c>
      <c r="H37" s="56">
        <v>0</v>
      </c>
      <c r="I37" s="298">
        <v>0</v>
      </c>
      <c r="J37" s="74">
        <v>0</v>
      </c>
      <c r="K37" s="74">
        <v>0</v>
      </c>
      <c r="L37" s="74">
        <v>0</v>
      </c>
      <c r="M37" s="43">
        <f t="shared" si="1"/>
        <v>0</v>
      </c>
    </row>
    <row r="38" spans="1:19" ht="15.75" customHeight="1">
      <c r="A38" s="127" t="s">
        <v>690</v>
      </c>
      <c r="B38" s="247"/>
      <c r="C38" s="171" t="s">
        <v>683</v>
      </c>
      <c r="D38" s="56">
        <v>0</v>
      </c>
      <c r="E38" s="56">
        <v>0</v>
      </c>
      <c r="F38" s="297">
        <v>0</v>
      </c>
      <c r="G38" s="56">
        <v>0</v>
      </c>
      <c r="H38" s="56">
        <v>0</v>
      </c>
      <c r="I38" s="298">
        <v>0</v>
      </c>
      <c r="J38" s="74">
        <v>0</v>
      </c>
      <c r="K38" s="74">
        <v>0</v>
      </c>
      <c r="L38" s="74">
        <v>0</v>
      </c>
      <c r="M38" s="43">
        <f t="shared" si="1"/>
        <v>0</v>
      </c>
    </row>
    <row r="39" spans="1:19" ht="15.75" customHeight="1">
      <c r="A39" s="127" t="s">
        <v>691</v>
      </c>
      <c r="B39" s="247"/>
      <c r="C39" s="168" t="s">
        <v>692</v>
      </c>
      <c r="D39" s="56">
        <v>0</v>
      </c>
      <c r="E39" s="56">
        <v>0</v>
      </c>
      <c r="F39" s="297">
        <v>0</v>
      </c>
      <c r="G39" s="56">
        <v>0</v>
      </c>
      <c r="H39" s="56">
        <v>0</v>
      </c>
      <c r="I39" s="298">
        <v>0</v>
      </c>
      <c r="J39" s="74">
        <v>0</v>
      </c>
      <c r="K39" s="74">
        <v>0</v>
      </c>
      <c r="L39" s="74">
        <v>0</v>
      </c>
      <c r="M39" s="43">
        <f t="shared" si="1"/>
        <v>0</v>
      </c>
    </row>
    <row r="40" spans="1:19" ht="15.75" customHeight="1">
      <c r="A40" s="127" t="s">
        <v>693</v>
      </c>
      <c r="B40" s="247"/>
      <c r="C40" s="170" t="s">
        <v>694</v>
      </c>
      <c r="D40" s="56">
        <v>0</v>
      </c>
      <c r="E40" s="56">
        <v>0</v>
      </c>
      <c r="F40" s="297">
        <v>0</v>
      </c>
      <c r="G40" s="56">
        <v>0</v>
      </c>
      <c r="H40" s="56">
        <v>0</v>
      </c>
      <c r="I40" s="298">
        <v>0</v>
      </c>
      <c r="J40" s="74">
        <v>0</v>
      </c>
      <c r="K40" s="74">
        <v>0</v>
      </c>
      <c r="L40" s="74">
        <v>0</v>
      </c>
      <c r="M40" s="43">
        <f t="shared" si="1"/>
        <v>0</v>
      </c>
    </row>
    <row r="41" spans="1:19" ht="15.75" customHeight="1">
      <c r="A41" s="127" t="s">
        <v>695</v>
      </c>
      <c r="B41" s="247"/>
      <c r="C41" s="167" t="s">
        <v>696</v>
      </c>
      <c r="D41" s="56">
        <v>0</v>
      </c>
      <c r="E41" s="56">
        <v>0</v>
      </c>
      <c r="F41" s="297">
        <v>0</v>
      </c>
      <c r="G41" s="56">
        <v>0</v>
      </c>
      <c r="H41" s="56">
        <v>0</v>
      </c>
      <c r="I41" s="298">
        <v>0</v>
      </c>
      <c r="J41" s="74">
        <v>0</v>
      </c>
      <c r="K41" s="74">
        <v>0</v>
      </c>
      <c r="L41" s="74">
        <v>0</v>
      </c>
      <c r="M41" s="43">
        <f t="shared" si="1"/>
        <v>0</v>
      </c>
    </row>
    <row r="42" spans="1:19" ht="15.75" customHeight="1">
      <c r="A42" s="127" t="s">
        <v>697</v>
      </c>
      <c r="B42" s="247"/>
      <c r="C42" s="174" t="s">
        <v>698</v>
      </c>
      <c r="D42" s="56">
        <v>0</v>
      </c>
      <c r="E42" s="56">
        <v>0</v>
      </c>
      <c r="F42" s="297">
        <v>0</v>
      </c>
      <c r="G42" s="56">
        <v>0</v>
      </c>
      <c r="H42" s="56">
        <v>0</v>
      </c>
      <c r="I42" s="298">
        <v>0</v>
      </c>
      <c r="J42" s="74">
        <v>0</v>
      </c>
      <c r="K42" s="74">
        <v>0</v>
      </c>
      <c r="L42" s="74">
        <v>0</v>
      </c>
      <c r="M42" s="43">
        <f t="shared" si="1"/>
        <v>0</v>
      </c>
    </row>
    <row r="43" spans="1:19" s="24" customFormat="1" ht="15.75" customHeight="1">
      <c r="A43" s="13" t="s">
        <v>59</v>
      </c>
      <c r="B43" s="247"/>
      <c r="C43" s="175" t="s">
        <v>55</v>
      </c>
      <c r="D43" s="56">
        <v>0</v>
      </c>
      <c r="E43" s="56">
        <v>0</v>
      </c>
      <c r="F43" s="297">
        <v>0</v>
      </c>
      <c r="G43" s="56">
        <v>0</v>
      </c>
      <c r="H43" s="56">
        <v>0</v>
      </c>
      <c r="I43" s="298">
        <v>0</v>
      </c>
      <c r="J43" s="74">
        <v>0</v>
      </c>
      <c r="K43" s="74">
        <v>0</v>
      </c>
      <c r="L43" s="74">
        <v>0</v>
      </c>
      <c r="M43" s="43">
        <f t="shared" si="1"/>
        <v>0</v>
      </c>
      <c r="N43" s="39"/>
      <c r="O43" s="39"/>
      <c r="P43" s="39"/>
      <c r="Q43" s="39"/>
      <c r="R43" s="39"/>
      <c r="S43" s="39"/>
    </row>
    <row r="44" spans="1:19" s="24" customFormat="1" ht="15.75" customHeight="1">
      <c r="A44" s="7"/>
      <c r="B44" s="100"/>
      <c r="C44" s="176"/>
      <c r="D44" s="252"/>
      <c r="E44" s="252"/>
      <c r="F44" s="311"/>
      <c r="G44" s="311"/>
      <c r="H44" s="311"/>
      <c r="I44" s="311"/>
      <c r="J44" s="252"/>
      <c r="K44" s="252"/>
      <c r="L44" s="256"/>
      <c r="M44" s="43"/>
      <c r="N44" s="39"/>
      <c r="O44" s="39"/>
      <c r="P44" s="39"/>
      <c r="Q44" s="39"/>
      <c r="R44" s="39"/>
      <c r="S44" s="39"/>
    </row>
    <row r="45" spans="1:19" ht="15.75" customHeight="1">
      <c r="A45" s="8" t="s">
        <v>661</v>
      </c>
      <c r="B45" s="99"/>
      <c r="C45" s="177" t="s">
        <v>662</v>
      </c>
      <c r="D45" s="254"/>
      <c r="E45" s="254"/>
      <c r="F45" s="312"/>
      <c r="G45" s="312"/>
      <c r="H45" s="312"/>
      <c r="I45" s="312"/>
      <c r="J45" s="254"/>
      <c r="K45" s="254"/>
      <c r="L45" s="255"/>
      <c r="M45" s="43"/>
    </row>
    <row r="46" spans="1:19" ht="15.75" customHeight="1">
      <c r="A46" s="9" t="s">
        <v>91</v>
      </c>
      <c r="B46" s="247"/>
      <c r="C46" s="178" t="s">
        <v>663</v>
      </c>
      <c r="D46" s="56">
        <v>0</v>
      </c>
      <c r="E46" s="56">
        <v>0</v>
      </c>
      <c r="F46" s="297">
        <v>0</v>
      </c>
      <c r="G46" s="56">
        <v>0</v>
      </c>
      <c r="H46" s="56">
        <v>0</v>
      </c>
      <c r="I46" s="298">
        <v>0</v>
      </c>
      <c r="J46" s="74">
        <v>0</v>
      </c>
      <c r="K46" s="74">
        <v>0</v>
      </c>
      <c r="L46" s="74">
        <v>0</v>
      </c>
      <c r="M46" s="43">
        <f t="shared" ref="M46:M58" si="2">SUM(D46:L46)</f>
        <v>0</v>
      </c>
    </row>
    <row r="47" spans="1:19" ht="15.75" customHeight="1">
      <c r="A47" s="127" t="s">
        <v>92</v>
      </c>
      <c r="B47" s="247"/>
      <c r="C47" s="179" t="s">
        <v>15</v>
      </c>
      <c r="D47" s="56">
        <v>0</v>
      </c>
      <c r="E47" s="56">
        <v>0</v>
      </c>
      <c r="F47" s="297">
        <v>0</v>
      </c>
      <c r="G47" s="56">
        <v>0</v>
      </c>
      <c r="H47" s="56">
        <v>0</v>
      </c>
      <c r="I47" s="298">
        <v>0</v>
      </c>
      <c r="J47" s="74">
        <v>0</v>
      </c>
      <c r="K47" s="74">
        <v>0</v>
      </c>
      <c r="L47" s="74">
        <v>0</v>
      </c>
      <c r="M47" s="43">
        <f t="shared" si="2"/>
        <v>0</v>
      </c>
    </row>
    <row r="48" spans="1:19" ht="15.75" customHeight="1">
      <c r="A48" s="13" t="s">
        <v>504</v>
      </c>
      <c r="B48" s="247"/>
      <c r="C48" s="178" t="s">
        <v>664</v>
      </c>
      <c r="D48" s="56">
        <v>0</v>
      </c>
      <c r="E48" s="56">
        <v>0</v>
      </c>
      <c r="F48" s="297">
        <v>0</v>
      </c>
      <c r="G48" s="56">
        <v>0</v>
      </c>
      <c r="H48" s="56">
        <v>0</v>
      </c>
      <c r="I48" s="298">
        <v>0</v>
      </c>
      <c r="J48" s="74">
        <v>0</v>
      </c>
      <c r="K48" s="74">
        <v>0</v>
      </c>
      <c r="L48" s="74">
        <v>0</v>
      </c>
      <c r="M48" s="43">
        <f t="shared" si="2"/>
        <v>0</v>
      </c>
    </row>
    <row r="49" spans="1:13" ht="15.75" customHeight="1">
      <c r="A49" s="13" t="s">
        <v>93</v>
      </c>
      <c r="B49" s="247"/>
      <c r="C49" s="178" t="s">
        <v>660</v>
      </c>
      <c r="D49" s="56">
        <v>0</v>
      </c>
      <c r="E49" s="56">
        <v>0</v>
      </c>
      <c r="F49" s="297">
        <v>0</v>
      </c>
      <c r="G49" s="56">
        <v>0</v>
      </c>
      <c r="H49" s="56">
        <v>0</v>
      </c>
      <c r="I49" s="298">
        <v>0</v>
      </c>
      <c r="J49" s="74">
        <v>0</v>
      </c>
      <c r="K49" s="74">
        <v>0</v>
      </c>
      <c r="L49" s="74">
        <v>0</v>
      </c>
      <c r="M49" s="43">
        <f t="shared" si="2"/>
        <v>0</v>
      </c>
    </row>
    <row r="50" spans="1:13" ht="15.75" customHeight="1">
      <c r="A50" s="125" t="s">
        <v>505</v>
      </c>
      <c r="B50" s="247"/>
      <c r="C50" s="179" t="s">
        <v>699</v>
      </c>
      <c r="D50" s="56">
        <v>0</v>
      </c>
      <c r="E50" s="56">
        <v>0</v>
      </c>
      <c r="F50" s="297">
        <v>0</v>
      </c>
      <c r="G50" s="56">
        <v>0</v>
      </c>
      <c r="H50" s="56">
        <v>0</v>
      </c>
      <c r="I50" s="298">
        <v>0</v>
      </c>
      <c r="J50" s="74">
        <v>0</v>
      </c>
      <c r="K50" s="74">
        <v>0</v>
      </c>
      <c r="L50" s="74">
        <v>0</v>
      </c>
      <c r="M50" s="43">
        <f t="shared" si="2"/>
        <v>0</v>
      </c>
    </row>
    <row r="51" spans="1:13" ht="15.75" customHeight="1">
      <c r="A51" s="13" t="s">
        <v>506</v>
      </c>
      <c r="B51" s="247"/>
      <c r="C51" s="178" t="s">
        <v>665</v>
      </c>
      <c r="D51" s="56">
        <v>0</v>
      </c>
      <c r="E51" s="56">
        <v>0</v>
      </c>
      <c r="F51" s="297">
        <v>0</v>
      </c>
      <c r="G51" s="56">
        <v>0</v>
      </c>
      <c r="H51" s="56">
        <v>0</v>
      </c>
      <c r="I51" s="298">
        <v>0</v>
      </c>
      <c r="J51" s="74">
        <v>0</v>
      </c>
      <c r="K51" s="74">
        <v>0</v>
      </c>
      <c r="L51" s="74">
        <v>0</v>
      </c>
      <c r="M51" s="43">
        <f t="shared" si="2"/>
        <v>0</v>
      </c>
    </row>
    <row r="52" spans="1:13" ht="15.75" customHeight="1">
      <c r="A52" s="125" t="s">
        <v>700</v>
      </c>
      <c r="B52" s="247"/>
      <c r="C52" s="179" t="s">
        <v>689</v>
      </c>
      <c r="D52" s="56">
        <v>0</v>
      </c>
      <c r="E52" s="56">
        <v>0</v>
      </c>
      <c r="F52" s="297">
        <v>0</v>
      </c>
      <c r="G52" s="56">
        <v>0</v>
      </c>
      <c r="H52" s="56">
        <v>0</v>
      </c>
      <c r="I52" s="298">
        <v>0</v>
      </c>
      <c r="J52" s="74">
        <v>0</v>
      </c>
      <c r="K52" s="74">
        <v>0</v>
      </c>
      <c r="L52" s="74">
        <v>0</v>
      </c>
      <c r="M52" s="43">
        <f t="shared" si="2"/>
        <v>0</v>
      </c>
    </row>
    <row r="53" spans="1:13" ht="15.75" customHeight="1">
      <c r="A53" s="127" t="s">
        <v>701</v>
      </c>
      <c r="B53" s="247"/>
      <c r="C53" s="179" t="s">
        <v>683</v>
      </c>
      <c r="D53" s="56">
        <v>0</v>
      </c>
      <c r="E53" s="56">
        <v>0</v>
      </c>
      <c r="F53" s="297">
        <v>0</v>
      </c>
      <c r="G53" s="56">
        <v>0</v>
      </c>
      <c r="H53" s="56">
        <v>0</v>
      </c>
      <c r="I53" s="298">
        <v>0</v>
      </c>
      <c r="J53" s="74">
        <v>0</v>
      </c>
      <c r="K53" s="74">
        <v>0</v>
      </c>
      <c r="L53" s="74">
        <v>0</v>
      </c>
      <c r="M53" s="43">
        <f t="shared" si="2"/>
        <v>0</v>
      </c>
    </row>
    <row r="54" spans="1:13" ht="15.75" customHeight="1">
      <c r="A54" s="127" t="s">
        <v>702</v>
      </c>
      <c r="B54" s="247"/>
      <c r="C54" s="168" t="s">
        <v>692</v>
      </c>
      <c r="D54" s="56">
        <v>0</v>
      </c>
      <c r="E54" s="56">
        <v>0</v>
      </c>
      <c r="F54" s="297">
        <v>0</v>
      </c>
      <c r="G54" s="56">
        <v>0</v>
      </c>
      <c r="H54" s="56">
        <v>0</v>
      </c>
      <c r="I54" s="298">
        <v>0</v>
      </c>
      <c r="J54" s="74">
        <v>0</v>
      </c>
      <c r="K54" s="74">
        <v>0</v>
      </c>
      <c r="L54" s="74">
        <v>0</v>
      </c>
      <c r="M54" s="43">
        <f t="shared" si="2"/>
        <v>0</v>
      </c>
    </row>
    <row r="55" spans="1:13" ht="15.75" customHeight="1">
      <c r="A55" s="127" t="s">
        <v>703</v>
      </c>
      <c r="B55" s="247"/>
      <c r="C55" s="179" t="s">
        <v>694</v>
      </c>
      <c r="D55" s="56">
        <v>0</v>
      </c>
      <c r="E55" s="56">
        <v>0</v>
      </c>
      <c r="F55" s="297">
        <v>0</v>
      </c>
      <c r="G55" s="56">
        <v>0</v>
      </c>
      <c r="H55" s="56">
        <v>0</v>
      </c>
      <c r="I55" s="298">
        <v>0</v>
      </c>
      <c r="J55" s="74">
        <v>0</v>
      </c>
      <c r="K55" s="74">
        <v>0</v>
      </c>
      <c r="L55" s="74">
        <v>0</v>
      </c>
      <c r="M55" s="43">
        <f t="shared" si="2"/>
        <v>0</v>
      </c>
    </row>
    <row r="56" spans="1:13" ht="15.75" customHeight="1">
      <c r="A56" s="127" t="s">
        <v>704</v>
      </c>
      <c r="B56" s="247"/>
      <c r="C56" s="179" t="s">
        <v>696</v>
      </c>
      <c r="D56" s="56">
        <v>0</v>
      </c>
      <c r="E56" s="56">
        <v>0</v>
      </c>
      <c r="F56" s="297">
        <v>0</v>
      </c>
      <c r="G56" s="56">
        <v>0</v>
      </c>
      <c r="H56" s="56">
        <v>0</v>
      </c>
      <c r="I56" s="298">
        <v>0</v>
      </c>
      <c r="J56" s="74">
        <v>0</v>
      </c>
      <c r="K56" s="74">
        <v>0</v>
      </c>
      <c r="L56" s="74">
        <v>0</v>
      </c>
      <c r="M56" s="43">
        <f t="shared" si="2"/>
        <v>0</v>
      </c>
    </row>
    <row r="57" spans="1:13" ht="15.75" customHeight="1">
      <c r="A57" s="127" t="s">
        <v>705</v>
      </c>
      <c r="B57" s="247"/>
      <c r="C57" s="179" t="s">
        <v>698</v>
      </c>
      <c r="D57" s="56">
        <v>0</v>
      </c>
      <c r="E57" s="56">
        <v>0</v>
      </c>
      <c r="F57" s="297">
        <v>0</v>
      </c>
      <c r="G57" s="56">
        <v>0</v>
      </c>
      <c r="H57" s="56">
        <v>0</v>
      </c>
      <c r="I57" s="298">
        <v>0</v>
      </c>
      <c r="J57" s="74">
        <v>0</v>
      </c>
      <c r="K57" s="74">
        <v>0</v>
      </c>
      <c r="L57" s="74">
        <v>0</v>
      </c>
      <c r="M57" s="43">
        <f t="shared" si="2"/>
        <v>0</v>
      </c>
    </row>
    <row r="58" spans="1:13" ht="15.75" customHeight="1">
      <c r="A58" s="13" t="s">
        <v>60</v>
      </c>
      <c r="B58" s="247"/>
      <c r="C58" s="178" t="s">
        <v>55</v>
      </c>
      <c r="D58" s="56">
        <v>0</v>
      </c>
      <c r="E58" s="56">
        <v>0</v>
      </c>
      <c r="F58" s="297">
        <v>0</v>
      </c>
      <c r="G58" s="56">
        <v>0</v>
      </c>
      <c r="H58" s="56">
        <v>0</v>
      </c>
      <c r="I58" s="298">
        <v>0</v>
      </c>
      <c r="J58" s="74">
        <v>0</v>
      </c>
      <c r="K58" s="74">
        <v>0</v>
      </c>
      <c r="L58" s="74">
        <v>0</v>
      </c>
      <c r="M58" s="43">
        <f t="shared" si="2"/>
        <v>0</v>
      </c>
    </row>
    <row r="59" spans="1:13" ht="15.75" customHeight="1">
      <c r="A59" s="266"/>
      <c r="B59" s="102"/>
      <c r="C59" s="180"/>
      <c r="D59" s="252"/>
      <c r="E59" s="252"/>
      <c r="F59" s="311"/>
      <c r="G59" s="311"/>
      <c r="H59" s="311"/>
      <c r="I59" s="311"/>
      <c r="J59" s="252"/>
      <c r="K59" s="252"/>
      <c r="L59" s="256"/>
      <c r="M59" s="43"/>
    </row>
    <row r="60" spans="1:13" ht="15.75" customHeight="1">
      <c r="A60" s="8" t="s">
        <v>598</v>
      </c>
      <c r="B60" s="99"/>
      <c r="C60" s="177" t="s">
        <v>47</v>
      </c>
      <c r="D60" s="254"/>
      <c r="E60" s="254"/>
      <c r="F60" s="312"/>
      <c r="G60" s="312"/>
      <c r="H60" s="312"/>
      <c r="I60" s="312"/>
      <c r="J60" s="254"/>
      <c r="K60" s="254"/>
      <c r="L60" s="255"/>
      <c r="M60" s="43"/>
    </row>
    <row r="61" spans="1:13" ht="15.75" customHeight="1">
      <c r="A61" s="13" t="s">
        <v>94</v>
      </c>
      <c r="B61" s="247"/>
      <c r="C61" s="178" t="s">
        <v>599</v>
      </c>
      <c r="D61" s="56">
        <v>0</v>
      </c>
      <c r="E61" s="56">
        <v>0</v>
      </c>
      <c r="F61" s="297">
        <v>0</v>
      </c>
      <c r="G61" s="56">
        <v>0</v>
      </c>
      <c r="H61" s="56">
        <v>0</v>
      </c>
      <c r="I61" s="298">
        <v>0</v>
      </c>
      <c r="J61" s="74">
        <v>0</v>
      </c>
      <c r="K61" s="74">
        <v>0</v>
      </c>
      <c r="L61" s="74">
        <v>0</v>
      </c>
      <c r="M61" s="43">
        <f t="shared" ref="M61:M74" si="3">SUM(D61:L61)</f>
        <v>0</v>
      </c>
    </row>
    <row r="62" spans="1:13" ht="15.75" customHeight="1">
      <c r="A62" s="13" t="s">
        <v>95</v>
      </c>
      <c r="B62" s="247"/>
      <c r="C62" s="178" t="s">
        <v>600</v>
      </c>
      <c r="D62" s="56">
        <v>0</v>
      </c>
      <c r="E62" s="56">
        <v>0</v>
      </c>
      <c r="F62" s="297">
        <v>0</v>
      </c>
      <c r="G62" s="56">
        <v>0</v>
      </c>
      <c r="H62" s="56">
        <v>0</v>
      </c>
      <c r="I62" s="298">
        <v>0</v>
      </c>
      <c r="J62" s="74">
        <v>0</v>
      </c>
      <c r="K62" s="74">
        <v>0</v>
      </c>
      <c r="L62" s="74">
        <v>0</v>
      </c>
      <c r="M62" s="43">
        <f t="shared" si="3"/>
        <v>0</v>
      </c>
    </row>
    <row r="63" spans="1:13" ht="15.75" customHeight="1">
      <c r="A63" s="125" t="s">
        <v>602</v>
      </c>
      <c r="B63" s="247"/>
      <c r="C63" s="179" t="s">
        <v>706</v>
      </c>
      <c r="D63" s="56">
        <v>0</v>
      </c>
      <c r="E63" s="56">
        <v>0</v>
      </c>
      <c r="F63" s="297">
        <v>0</v>
      </c>
      <c r="G63" s="56">
        <v>0</v>
      </c>
      <c r="H63" s="56">
        <v>0</v>
      </c>
      <c r="I63" s="298">
        <v>0</v>
      </c>
      <c r="J63" s="74">
        <v>0</v>
      </c>
      <c r="K63" s="74">
        <v>0</v>
      </c>
      <c r="L63" s="74">
        <v>0</v>
      </c>
      <c r="M63" s="43">
        <f t="shared" si="3"/>
        <v>0</v>
      </c>
    </row>
    <row r="64" spans="1:13" ht="15.75" customHeight="1">
      <c r="A64" s="125" t="s">
        <v>96</v>
      </c>
      <c r="B64" s="247"/>
      <c r="C64" s="179" t="s">
        <v>707</v>
      </c>
      <c r="D64" s="56">
        <v>0</v>
      </c>
      <c r="E64" s="56">
        <v>0</v>
      </c>
      <c r="F64" s="297">
        <v>0</v>
      </c>
      <c r="G64" s="56">
        <v>0</v>
      </c>
      <c r="H64" s="56">
        <v>0</v>
      </c>
      <c r="I64" s="298">
        <v>0</v>
      </c>
      <c r="J64" s="74">
        <v>0</v>
      </c>
      <c r="K64" s="74">
        <v>0</v>
      </c>
      <c r="L64" s="74">
        <v>0</v>
      </c>
      <c r="M64" s="43">
        <f t="shared" si="3"/>
        <v>0</v>
      </c>
    </row>
    <row r="65" spans="1:13" ht="15.75" customHeight="1">
      <c r="A65" s="125" t="s">
        <v>508</v>
      </c>
      <c r="B65" s="247"/>
      <c r="C65" s="179" t="s">
        <v>601</v>
      </c>
      <c r="D65" s="56">
        <v>0</v>
      </c>
      <c r="E65" s="56">
        <v>0</v>
      </c>
      <c r="F65" s="297">
        <v>0</v>
      </c>
      <c r="G65" s="56">
        <v>0</v>
      </c>
      <c r="H65" s="56">
        <v>0</v>
      </c>
      <c r="I65" s="298">
        <v>0</v>
      </c>
      <c r="J65" s="74">
        <v>0</v>
      </c>
      <c r="K65" s="74">
        <v>0</v>
      </c>
      <c r="L65" s="74">
        <v>0</v>
      </c>
      <c r="M65" s="43">
        <f t="shared" si="3"/>
        <v>0</v>
      </c>
    </row>
    <row r="66" spans="1:13" ht="15.75" customHeight="1">
      <c r="A66" s="125" t="s">
        <v>97</v>
      </c>
      <c r="B66" s="247"/>
      <c r="C66" s="179" t="s">
        <v>708</v>
      </c>
      <c r="D66" s="56">
        <v>0</v>
      </c>
      <c r="E66" s="56">
        <v>0</v>
      </c>
      <c r="F66" s="297">
        <v>0</v>
      </c>
      <c r="G66" s="56">
        <v>0</v>
      </c>
      <c r="H66" s="56">
        <v>0</v>
      </c>
      <c r="I66" s="298">
        <v>0</v>
      </c>
      <c r="J66" s="74">
        <v>0</v>
      </c>
      <c r="K66" s="74">
        <v>0</v>
      </c>
      <c r="L66" s="74">
        <v>0</v>
      </c>
      <c r="M66" s="43">
        <f t="shared" si="3"/>
        <v>0</v>
      </c>
    </row>
    <row r="67" spans="1:13" ht="15.75" customHeight="1">
      <c r="A67" s="125" t="s">
        <v>98</v>
      </c>
      <c r="B67" s="247"/>
      <c r="C67" s="179" t="s">
        <v>709</v>
      </c>
      <c r="D67" s="56">
        <v>0</v>
      </c>
      <c r="E67" s="56">
        <v>0</v>
      </c>
      <c r="F67" s="297">
        <v>0</v>
      </c>
      <c r="G67" s="56">
        <v>0</v>
      </c>
      <c r="H67" s="56">
        <v>0</v>
      </c>
      <c r="I67" s="298">
        <v>0</v>
      </c>
      <c r="J67" s="74">
        <v>0</v>
      </c>
      <c r="K67" s="74">
        <v>0</v>
      </c>
      <c r="L67" s="74">
        <v>0</v>
      </c>
      <c r="M67" s="43">
        <f t="shared" si="3"/>
        <v>0</v>
      </c>
    </row>
    <row r="68" spans="1:13" ht="15.75" customHeight="1">
      <c r="A68" s="125" t="s">
        <v>509</v>
      </c>
      <c r="B68" s="247"/>
      <c r="C68" s="179" t="s">
        <v>603</v>
      </c>
      <c r="D68" s="56">
        <v>0</v>
      </c>
      <c r="E68" s="56">
        <v>0</v>
      </c>
      <c r="F68" s="297">
        <v>0</v>
      </c>
      <c r="G68" s="56">
        <v>0</v>
      </c>
      <c r="H68" s="56">
        <v>0</v>
      </c>
      <c r="I68" s="298">
        <v>0</v>
      </c>
      <c r="J68" s="74">
        <v>0</v>
      </c>
      <c r="K68" s="74">
        <v>0</v>
      </c>
      <c r="L68" s="74">
        <v>0</v>
      </c>
      <c r="M68" s="43">
        <f t="shared" si="3"/>
        <v>0</v>
      </c>
    </row>
    <row r="69" spans="1:13" ht="15.75" customHeight="1">
      <c r="A69" s="125" t="s">
        <v>99</v>
      </c>
      <c r="B69" s="247"/>
      <c r="C69" s="179" t="s">
        <v>604</v>
      </c>
      <c r="D69" s="56">
        <v>0</v>
      </c>
      <c r="E69" s="56">
        <v>0</v>
      </c>
      <c r="F69" s="297">
        <v>0</v>
      </c>
      <c r="G69" s="56">
        <v>0</v>
      </c>
      <c r="H69" s="56">
        <v>0</v>
      </c>
      <c r="I69" s="298">
        <v>0</v>
      </c>
      <c r="J69" s="74">
        <v>0</v>
      </c>
      <c r="K69" s="74">
        <v>0</v>
      </c>
      <c r="L69" s="74">
        <v>0</v>
      </c>
      <c r="M69" s="43">
        <f t="shared" si="3"/>
        <v>0</v>
      </c>
    </row>
    <row r="70" spans="1:13" ht="15.75" customHeight="1">
      <c r="A70" s="125" t="s">
        <v>204</v>
      </c>
      <c r="B70" s="247"/>
      <c r="C70" s="179" t="s">
        <v>605</v>
      </c>
      <c r="D70" s="56">
        <v>0</v>
      </c>
      <c r="E70" s="56">
        <v>0</v>
      </c>
      <c r="F70" s="297">
        <v>0</v>
      </c>
      <c r="G70" s="56">
        <v>0</v>
      </c>
      <c r="H70" s="56">
        <v>0</v>
      </c>
      <c r="I70" s="298">
        <v>0</v>
      </c>
      <c r="J70" s="74">
        <v>0</v>
      </c>
      <c r="K70" s="74">
        <v>0</v>
      </c>
      <c r="L70" s="74">
        <v>0</v>
      </c>
      <c r="M70" s="43">
        <f t="shared" si="3"/>
        <v>0</v>
      </c>
    </row>
    <row r="71" spans="1:13" ht="15.75" customHeight="1">
      <c r="A71" s="127" t="s">
        <v>710</v>
      </c>
      <c r="B71" s="247"/>
      <c r="C71" s="179" t="s">
        <v>694</v>
      </c>
      <c r="D71" s="56">
        <v>0</v>
      </c>
      <c r="E71" s="56">
        <v>0</v>
      </c>
      <c r="F71" s="297">
        <v>0</v>
      </c>
      <c r="G71" s="56">
        <v>0</v>
      </c>
      <c r="H71" s="56">
        <v>0</v>
      </c>
      <c r="I71" s="298">
        <v>0</v>
      </c>
      <c r="J71" s="74">
        <v>0</v>
      </c>
      <c r="K71" s="74">
        <v>0</v>
      </c>
      <c r="L71" s="74">
        <v>0</v>
      </c>
      <c r="M71" s="43">
        <f t="shared" si="3"/>
        <v>0</v>
      </c>
    </row>
    <row r="72" spans="1:13" ht="15.75" customHeight="1">
      <c r="A72" s="127" t="s">
        <v>711</v>
      </c>
      <c r="B72" s="247"/>
      <c r="C72" s="179" t="s">
        <v>696</v>
      </c>
      <c r="D72" s="56">
        <v>0</v>
      </c>
      <c r="E72" s="56">
        <v>0</v>
      </c>
      <c r="F72" s="297">
        <v>0</v>
      </c>
      <c r="G72" s="56">
        <v>0</v>
      </c>
      <c r="H72" s="56">
        <v>0</v>
      </c>
      <c r="I72" s="298">
        <v>0</v>
      </c>
      <c r="J72" s="74">
        <v>0</v>
      </c>
      <c r="K72" s="74">
        <v>0</v>
      </c>
      <c r="L72" s="74">
        <v>0</v>
      </c>
      <c r="M72" s="43">
        <f t="shared" si="3"/>
        <v>0</v>
      </c>
    </row>
    <row r="73" spans="1:13" ht="15.75" customHeight="1">
      <c r="A73" s="127" t="s">
        <v>712</v>
      </c>
      <c r="B73" s="247"/>
      <c r="C73" s="179" t="s">
        <v>698</v>
      </c>
      <c r="D73" s="56">
        <v>0</v>
      </c>
      <c r="E73" s="56">
        <v>0</v>
      </c>
      <c r="F73" s="297">
        <v>0</v>
      </c>
      <c r="G73" s="56">
        <v>0</v>
      </c>
      <c r="H73" s="56">
        <v>0</v>
      </c>
      <c r="I73" s="298">
        <v>0</v>
      </c>
      <c r="J73" s="74">
        <v>0</v>
      </c>
      <c r="K73" s="74">
        <v>0</v>
      </c>
      <c r="L73" s="74">
        <v>0</v>
      </c>
      <c r="M73" s="43">
        <f t="shared" si="3"/>
        <v>0</v>
      </c>
    </row>
    <row r="74" spans="1:13" ht="15.75" customHeight="1">
      <c r="A74" s="13" t="s">
        <v>61</v>
      </c>
      <c r="B74" s="247"/>
      <c r="C74" s="175" t="s">
        <v>55</v>
      </c>
      <c r="D74" s="56">
        <v>0</v>
      </c>
      <c r="E74" s="56">
        <v>0</v>
      </c>
      <c r="F74" s="297">
        <v>0</v>
      </c>
      <c r="G74" s="56">
        <v>0</v>
      </c>
      <c r="H74" s="56">
        <v>0</v>
      </c>
      <c r="I74" s="298">
        <v>0</v>
      </c>
      <c r="J74" s="74">
        <v>0</v>
      </c>
      <c r="K74" s="74">
        <v>0</v>
      </c>
      <c r="L74" s="74">
        <v>0</v>
      </c>
      <c r="M74" s="43">
        <f t="shared" si="3"/>
        <v>0</v>
      </c>
    </row>
    <row r="75" spans="1:13" ht="15.75" customHeight="1">
      <c r="A75" s="26"/>
      <c r="B75" s="103"/>
      <c r="C75" s="181"/>
      <c r="D75" s="252"/>
      <c r="E75" s="252"/>
      <c r="F75" s="311"/>
      <c r="G75" s="311"/>
      <c r="H75" s="311"/>
      <c r="I75" s="311"/>
      <c r="J75" s="252"/>
      <c r="K75" s="252"/>
      <c r="L75" s="256"/>
      <c r="M75" s="43"/>
    </row>
    <row r="76" spans="1:13" ht="15.75" customHeight="1">
      <c r="A76" s="8" t="s">
        <v>619</v>
      </c>
      <c r="B76" s="104"/>
      <c r="C76" s="182" t="s">
        <v>713</v>
      </c>
      <c r="D76" s="254"/>
      <c r="E76" s="254"/>
      <c r="F76" s="312"/>
      <c r="G76" s="312"/>
      <c r="H76" s="312"/>
      <c r="I76" s="312"/>
      <c r="J76" s="254"/>
      <c r="K76" s="254"/>
      <c r="L76" s="255"/>
      <c r="M76" s="43"/>
    </row>
    <row r="77" spans="1:13" ht="15.75" customHeight="1">
      <c r="A77" s="125" t="s">
        <v>100</v>
      </c>
      <c r="B77" s="247"/>
      <c r="C77" s="183" t="s">
        <v>714</v>
      </c>
      <c r="D77" s="56">
        <v>0</v>
      </c>
      <c r="E77" s="56">
        <v>0</v>
      </c>
      <c r="F77" s="297">
        <v>0</v>
      </c>
      <c r="G77" s="56">
        <v>0</v>
      </c>
      <c r="H77" s="56">
        <v>0</v>
      </c>
      <c r="I77" s="298">
        <v>0</v>
      </c>
      <c r="J77" s="74">
        <v>0</v>
      </c>
      <c r="K77" s="74">
        <v>0</v>
      </c>
      <c r="L77" s="74">
        <v>0</v>
      </c>
      <c r="M77" s="43">
        <f t="shared" ref="M77:M88" si="4">SUM(D77:L77)</f>
        <v>0</v>
      </c>
    </row>
    <row r="78" spans="1:13" ht="15.75" customHeight="1">
      <c r="A78" s="125" t="s">
        <v>101</v>
      </c>
      <c r="B78" s="247"/>
      <c r="C78" s="183" t="s">
        <v>715</v>
      </c>
      <c r="D78" s="56">
        <v>0</v>
      </c>
      <c r="E78" s="56">
        <v>0</v>
      </c>
      <c r="F78" s="297">
        <v>0</v>
      </c>
      <c r="G78" s="56">
        <v>0</v>
      </c>
      <c r="H78" s="56">
        <v>0</v>
      </c>
      <c r="I78" s="298">
        <v>0</v>
      </c>
      <c r="J78" s="74">
        <v>0</v>
      </c>
      <c r="K78" s="74">
        <v>0</v>
      </c>
      <c r="L78" s="74">
        <v>0</v>
      </c>
      <c r="M78" s="43">
        <f t="shared" si="4"/>
        <v>0</v>
      </c>
    </row>
    <row r="79" spans="1:13" ht="15.75" customHeight="1">
      <c r="A79" s="125" t="s">
        <v>102</v>
      </c>
      <c r="B79" s="247"/>
      <c r="C79" s="168" t="s">
        <v>716</v>
      </c>
      <c r="D79" s="56">
        <v>0</v>
      </c>
      <c r="E79" s="56">
        <v>0</v>
      </c>
      <c r="F79" s="297">
        <v>0</v>
      </c>
      <c r="G79" s="56">
        <v>0</v>
      </c>
      <c r="H79" s="56">
        <v>0</v>
      </c>
      <c r="I79" s="298">
        <v>0</v>
      </c>
      <c r="J79" s="74">
        <v>0</v>
      </c>
      <c r="K79" s="74">
        <v>0</v>
      </c>
      <c r="L79" s="74">
        <v>0</v>
      </c>
      <c r="M79" s="43">
        <f t="shared" si="4"/>
        <v>0</v>
      </c>
    </row>
    <row r="80" spans="1:13" ht="15.75" customHeight="1">
      <c r="A80" s="125" t="s">
        <v>103</v>
      </c>
      <c r="B80" s="247"/>
      <c r="C80" s="184" t="s">
        <v>717</v>
      </c>
      <c r="D80" s="56">
        <v>0</v>
      </c>
      <c r="E80" s="56">
        <v>0</v>
      </c>
      <c r="F80" s="297">
        <v>0</v>
      </c>
      <c r="G80" s="56">
        <v>0</v>
      </c>
      <c r="H80" s="56">
        <v>0</v>
      </c>
      <c r="I80" s="298">
        <v>0</v>
      </c>
      <c r="J80" s="74">
        <v>0</v>
      </c>
      <c r="K80" s="74">
        <v>0</v>
      </c>
      <c r="L80" s="74">
        <v>0</v>
      </c>
      <c r="M80" s="43">
        <f t="shared" si="4"/>
        <v>0</v>
      </c>
    </row>
    <row r="81" spans="1:13" ht="15.75" customHeight="1">
      <c r="A81" s="125" t="s">
        <v>104</v>
      </c>
      <c r="B81" s="247"/>
      <c r="C81" s="185" t="s">
        <v>718</v>
      </c>
      <c r="D81" s="56">
        <v>0</v>
      </c>
      <c r="E81" s="56">
        <v>0</v>
      </c>
      <c r="F81" s="297">
        <v>0</v>
      </c>
      <c r="G81" s="56">
        <v>0</v>
      </c>
      <c r="H81" s="56">
        <v>0</v>
      </c>
      <c r="I81" s="298">
        <v>0</v>
      </c>
      <c r="J81" s="74">
        <v>0</v>
      </c>
      <c r="K81" s="74">
        <v>0</v>
      </c>
      <c r="L81" s="74">
        <v>0</v>
      </c>
      <c r="M81" s="43">
        <f t="shared" si="4"/>
        <v>0</v>
      </c>
    </row>
    <row r="82" spans="1:13" ht="15.75" customHeight="1">
      <c r="A82" s="125" t="s">
        <v>105</v>
      </c>
      <c r="B82" s="247"/>
      <c r="C82" s="185" t="s">
        <v>719</v>
      </c>
      <c r="D82" s="56">
        <v>0</v>
      </c>
      <c r="E82" s="56">
        <v>0</v>
      </c>
      <c r="F82" s="297">
        <v>0</v>
      </c>
      <c r="G82" s="56">
        <v>0</v>
      </c>
      <c r="H82" s="56">
        <v>0</v>
      </c>
      <c r="I82" s="298">
        <v>0</v>
      </c>
      <c r="J82" s="74">
        <v>0</v>
      </c>
      <c r="K82" s="74">
        <v>0</v>
      </c>
      <c r="L82" s="74">
        <v>0</v>
      </c>
      <c r="M82" s="43">
        <f t="shared" si="4"/>
        <v>0</v>
      </c>
    </row>
    <row r="83" spans="1:13" ht="15.75" customHeight="1">
      <c r="A83" s="125" t="s">
        <v>106</v>
      </c>
      <c r="B83" s="247"/>
      <c r="C83" s="186" t="s">
        <v>606</v>
      </c>
      <c r="D83" s="56">
        <v>0</v>
      </c>
      <c r="E83" s="56">
        <v>0</v>
      </c>
      <c r="F83" s="297">
        <v>0</v>
      </c>
      <c r="G83" s="56">
        <v>0</v>
      </c>
      <c r="H83" s="56">
        <v>0</v>
      </c>
      <c r="I83" s="298">
        <v>0</v>
      </c>
      <c r="J83" s="74">
        <v>0</v>
      </c>
      <c r="K83" s="74">
        <v>0</v>
      </c>
      <c r="L83" s="74">
        <v>0</v>
      </c>
      <c r="M83" s="43">
        <f t="shared" si="4"/>
        <v>0</v>
      </c>
    </row>
    <row r="84" spans="1:13" ht="15.75" customHeight="1">
      <c r="A84" s="125" t="s">
        <v>107</v>
      </c>
      <c r="B84" s="247"/>
      <c r="C84" s="187" t="s">
        <v>231</v>
      </c>
      <c r="D84" s="56">
        <v>0</v>
      </c>
      <c r="E84" s="56">
        <v>0</v>
      </c>
      <c r="F84" s="297">
        <v>0</v>
      </c>
      <c r="G84" s="56">
        <v>0</v>
      </c>
      <c r="H84" s="56">
        <v>0</v>
      </c>
      <c r="I84" s="298">
        <v>0</v>
      </c>
      <c r="J84" s="74">
        <v>0</v>
      </c>
      <c r="K84" s="74">
        <v>0</v>
      </c>
      <c r="L84" s="74">
        <v>0</v>
      </c>
      <c r="M84" s="43">
        <f t="shared" si="4"/>
        <v>0</v>
      </c>
    </row>
    <row r="85" spans="1:13" ht="15.75" customHeight="1">
      <c r="A85" s="125" t="s">
        <v>510</v>
      </c>
      <c r="B85" s="247"/>
      <c r="C85" s="188" t="s">
        <v>720</v>
      </c>
      <c r="D85" s="56">
        <v>0</v>
      </c>
      <c r="E85" s="56">
        <v>0</v>
      </c>
      <c r="F85" s="297">
        <v>0</v>
      </c>
      <c r="G85" s="56">
        <v>0</v>
      </c>
      <c r="H85" s="56">
        <v>0</v>
      </c>
      <c r="I85" s="298">
        <v>0</v>
      </c>
      <c r="J85" s="74">
        <v>0</v>
      </c>
      <c r="K85" s="74">
        <v>0</v>
      </c>
      <c r="L85" s="74">
        <v>0</v>
      </c>
      <c r="M85" s="43">
        <f t="shared" si="4"/>
        <v>0</v>
      </c>
    </row>
    <row r="86" spans="1:13" ht="15.75" customHeight="1">
      <c r="A86" s="125" t="s">
        <v>108</v>
      </c>
      <c r="B86" s="247"/>
      <c r="C86" s="189" t="s">
        <v>721</v>
      </c>
      <c r="D86" s="56">
        <v>0</v>
      </c>
      <c r="E86" s="56">
        <v>0</v>
      </c>
      <c r="F86" s="297">
        <v>0</v>
      </c>
      <c r="G86" s="56">
        <v>0</v>
      </c>
      <c r="H86" s="56">
        <v>0</v>
      </c>
      <c r="I86" s="298">
        <v>0</v>
      </c>
      <c r="J86" s="74">
        <v>0</v>
      </c>
      <c r="K86" s="74">
        <v>0</v>
      </c>
      <c r="L86" s="74">
        <v>0</v>
      </c>
      <c r="M86" s="43">
        <f t="shared" si="4"/>
        <v>0</v>
      </c>
    </row>
    <row r="87" spans="1:13" ht="15.75" customHeight="1">
      <c r="A87" s="125" t="s">
        <v>722</v>
      </c>
      <c r="B87" s="247"/>
      <c r="C87" s="187" t="s">
        <v>615</v>
      </c>
      <c r="D87" s="56">
        <v>0</v>
      </c>
      <c r="E87" s="56">
        <v>0</v>
      </c>
      <c r="F87" s="297">
        <v>0</v>
      </c>
      <c r="G87" s="56">
        <v>0</v>
      </c>
      <c r="H87" s="56">
        <v>0</v>
      </c>
      <c r="I87" s="298">
        <v>0</v>
      </c>
      <c r="J87" s="74">
        <v>0</v>
      </c>
      <c r="K87" s="74">
        <v>0</v>
      </c>
      <c r="L87" s="74">
        <v>0</v>
      </c>
      <c r="M87" s="43">
        <f t="shared" si="4"/>
        <v>0</v>
      </c>
    </row>
    <row r="88" spans="1:13" ht="15.75" customHeight="1">
      <c r="A88" s="125" t="s">
        <v>723</v>
      </c>
      <c r="B88" s="247"/>
      <c r="C88" s="189" t="s">
        <v>724</v>
      </c>
      <c r="D88" s="56">
        <v>0</v>
      </c>
      <c r="E88" s="56">
        <v>0</v>
      </c>
      <c r="F88" s="297">
        <v>0</v>
      </c>
      <c r="G88" s="56">
        <v>0</v>
      </c>
      <c r="H88" s="56">
        <v>0</v>
      </c>
      <c r="I88" s="298">
        <v>0</v>
      </c>
      <c r="J88" s="74">
        <v>0</v>
      </c>
      <c r="K88" s="74">
        <v>0</v>
      </c>
      <c r="L88" s="74">
        <v>0</v>
      </c>
      <c r="M88" s="43">
        <f t="shared" si="4"/>
        <v>0</v>
      </c>
    </row>
    <row r="89" spans="1:13" ht="15.75" customHeight="1">
      <c r="A89" s="26"/>
      <c r="B89" s="103"/>
      <c r="C89" s="181"/>
      <c r="D89" s="252"/>
      <c r="E89" s="252"/>
      <c r="F89" s="311"/>
      <c r="G89" s="311"/>
      <c r="H89" s="311"/>
      <c r="I89" s="311"/>
      <c r="J89" s="252"/>
      <c r="K89" s="252"/>
      <c r="L89" s="256"/>
      <c r="M89" s="43"/>
    </row>
    <row r="90" spans="1:13" ht="15.75" customHeight="1">
      <c r="A90" s="8" t="s">
        <v>327</v>
      </c>
      <c r="B90" s="99"/>
      <c r="C90" s="177" t="s">
        <v>616</v>
      </c>
      <c r="D90" s="254"/>
      <c r="E90" s="254"/>
      <c r="F90" s="312"/>
      <c r="G90" s="312"/>
      <c r="H90" s="312"/>
      <c r="I90" s="312"/>
      <c r="J90" s="254"/>
      <c r="K90" s="254"/>
      <c r="L90" s="255"/>
      <c r="M90" s="43"/>
    </row>
    <row r="91" spans="1:13" ht="15.75" customHeight="1">
      <c r="A91" s="127" t="s">
        <v>109</v>
      </c>
      <c r="B91" s="247"/>
      <c r="C91" s="168" t="s">
        <v>725</v>
      </c>
      <c r="D91" s="76">
        <v>0</v>
      </c>
      <c r="E91" s="76">
        <v>0</v>
      </c>
      <c r="F91" s="297">
        <v>0</v>
      </c>
      <c r="G91" s="76">
        <v>0</v>
      </c>
      <c r="H91" s="76">
        <v>0</v>
      </c>
      <c r="I91" s="298">
        <v>0</v>
      </c>
      <c r="J91" s="74">
        <v>0</v>
      </c>
      <c r="K91" s="74">
        <v>0</v>
      </c>
      <c r="L91" s="74">
        <v>0</v>
      </c>
      <c r="M91" s="43">
        <f>SUM(D91:L91)</f>
        <v>0</v>
      </c>
    </row>
    <row r="92" spans="1:13" ht="15.75" customHeight="1">
      <c r="A92" s="127" t="s">
        <v>110</v>
      </c>
      <c r="B92" s="247"/>
      <c r="C92" s="179" t="s">
        <v>618</v>
      </c>
      <c r="D92" s="76">
        <v>0</v>
      </c>
      <c r="E92" s="76">
        <v>0</v>
      </c>
      <c r="F92" s="297">
        <v>0</v>
      </c>
      <c r="G92" s="76">
        <v>0</v>
      </c>
      <c r="H92" s="76">
        <v>0</v>
      </c>
      <c r="I92" s="298">
        <v>0</v>
      </c>
      <c r="J92" s="74">
        <v>0</v>
      </c>
      <c r="K92" s="74">
        <v>0</v>
      </c>
      <c r="L92" s="74">
        <v>0</v>
      </c>
      <c r="M92" s="43">
        <f>SUM(D92:L92)</f>
        <v>0</v>
      </c>
    </row>
    <row r="93" spans="1:13" ht="15.75" customHeight="1" thickBot="1">
      <c r="A93" s="683"/>
      <c r="B93" s="684"/>
      <c r="C93" s="176"/>
      <c r="D93" s="685"/>
      <c r="E93" s="686"/>
      <c r="F93" s="687"/>
      <c r="G93" s="686"/>
      <c r="H93" s="231"/>
      <c r="I93" s="231"/>
      <c r="J93" s="231"/>
      <c r="K93" s="231"/>
      <c r="L93" s="231"/>
      <c r="M93" s="161"/>
    </row>
    <row r="94" spans="1:13" ht="15.75" customHeight="1" thickTop="1" thickBot="1">
      <c r="A94" s="688"/>
      <c r="B94" s="689"/>
      <c r="C94" s="566" t="s">
        <v>310</v>
      </c>
      <c r="D94" s="690">
        <f>SUM(D16:D92)</f>
        <v>0</v>
      </c>
      <c r="E94" s="690">
        <f>SUM(E16:E92)</f>
        <v>0</v>
      </c>
      <c r="F94" s="691">
        <f>SUM(F16:F92)</f>
        <v>0</v>
      </c>
      <c r="G94" s="690">
        <f>SUM(G16:G92)</f>
        <v>0</v>
      </c>
      <c r="H94" s="690">
        <f>SUM(H16:H93)</f>
        <v>0</v>
      </c>
      <c r="I94" s="691">
        <f>SUM(I16:I93)</f>
        <v>0</v>
      </c>
      <c r="J94" s="692">
        <f>SUM(J15:J93)</f>
        <v>0</v>
      </c>
      <c r="K94" s="692">
        <f>SUM(K15:K93)</f>
        <v>0</v>
      </c>
      <c r="L94" s="692">
        <f>SUM(L16:L93)</f>
        <v>0</v>
      </c>
      <c r="M94" s="163">
        <f>SUM(M16:M93)</f>
        <v>0</v>
      </c>
    </row>
    <row r="95" spans="1:13" ht="15.75" customHeight="1" thickTop="1">
      <c r="A95" s="3"/>
      <c r="B95" s="105"/>
      <c r="C95" s="180"/>
      <c r="D95" s="252"/>
      <c r="E95" s="252"/>
      <c r="F95" s="311"/>
      <c r="G95" s="311"/>
      <c r="H95" s="311"/>
      <c r="I95" s="311"/>
      <c r="J95" s="252"/>
      <c r="K95" s="252"/>
      <c r="L95" s="256"/>
      <c r="M95" s="162"/>
    </row>
    <row r="96" spans="1:13" ht="15.75" customHeight="1">
      <c r="A96" s="8" t="s">
        <v>635</v>
      </c>
      <c r="B96" s="99"/>
      <c r="C96" s="177" t="s">
        <v>620</v>
      </c>
      <c r="D96" s="254"/>
      <c r="E96" s="254"/>
      <c r="F96" s="312"/>
      <c r="G96" s="312"/>
      <c r="H96" s="312"/>
      <c r="I96" s="312"/>
      <c r="J96" s="254"/>
      <c r="K96" s="254"/>
      <c r="L96" s="255"/>
      <c r="M96" s="43"/>
    </row>
    <row r="97" spans="1:13" ht="15.75" customHeight="1">
      <c r="A97" s="127" t="s">
        <v>638</v>
      </c>
      <c r="B97" s="247"/>
      <c r="C97" s="179" t="s">
        <v>621</v>
      </c>
      <c r="D97" s="76">
        <v>0</v>
      </c>
      <c r="E97" s="76">
        <v>0</v>
      </c>
      <c r="F97" s="297">
        <v>0</v>
      </c>
      <c r="G97" s="76">
        <v>0</v>
      </c>
      <c r="H97" s="76">
        <v>0</v>
      </c>
      <c r="I97" s="298">
        <v>0</v>
      </c>
      <c r="J97" s="74">
        <v>0</v>
      </c>
      <c r="K97" s="74">
        <v>0</v>
      </c>
      <c r="L97" s="74">
        <v>0</v>
      </c>
      <c r="M97" s="43">
        <f t="shared" ref="M97:M116" si="5">SUM(D97:L97)</f>
        <v>0</v>
      </c>
    </row>
    <row r="98" spans="1:13" ht="15.75" customHeight="1">
      <c r="A98" s="125" t="s">
        <v>328</v>
      </c>
      <c r="B98" s="247"/>
      <c r="C98" s="179" t="s">
        <v>622</v>
      </c>
      <c r="D98" s="76">
        <v>0</v>
      </c>
      <c r="E98" s="76">
        <v>0</v>
      </c>
      <c r="F98" s="297">
        <v>0</v>
      </c>
      <c r="G98" s="76">
        <v>0</v>
      </c>
      <c r="H98" s="76">
        <v>0</v>
      </c>
      <c r="I98" s="298">
        <v>0</v>
      </c>
      <c r="J98" s="74">
        <v>0</v>
      </c>
      <c r="K98" s="74">
        <v>0</v>
      </c>
      <c r="L98" s="74">
        <v>0</v>
      </c>
      <c r="M98" s="43">
        <f t="shared" si="5"/>
        <v>0</v>
      </c>
    </row>
    <row r="99" spans="1:13" ht="15.75" customHeight="1">
      <c r="A99" s="127" t="s">
        <v>329</v>
      </c>
      <c r="B99" s="247"/>
      <c r="C99" s="179" t="s">
        <v>623</v>
      </c>
      <c r="D99" s="76">
        <v>0</v>
      </c>
      <c r="E99" s="76">
        <v>0</v>
      </c>
      <c r="F99" s="297">
        <v>0</v>
      </c>
      <c r="G99" s="76">
        <v>0</v>
      </c>
      <c r="H99" s="76">
        <v>0</v>
      </c>
      <c r="I99" s="298">
        <v>0</v>
      </c>
      <c r="J99" s="74">
        <v>0</v>
      </c>
      <c r="K99" s="74">
        <v>0</v>
      </c>
      <c r="L99" s="74">
        <v>0</v>
      </c>
      <c r="M99" s="43">
        <f t="shared" si="5"/>
        <v>0</v>
      </c>
    </row>
    <row r="100" spans="1:13" ht="15.75" customHeight="1">
      <c r="A100" s="125" t="s">
        <v>641</v>
      </c>
      <c r="B100" s="247"/>
      <c r="C100" s="190" t="s">
        <v>624</v>
      </c>
      <c r="D100" s="76">
        <v>0</v>
      </c>
      <c r="E100" s="76">
        <v>0</v>
      </c>
      <c r="F100" s="297">
        <v>0</v>
      </c>
      <c r="G100" s="76">
        <v>0</v>
      </c>
      <c r="H100" s="76">
        <v>0</v>
      </c>
      <c r="I100" s="298">
        <v>0</v>
      </c>
      <c r="J100" s="74">
        <v>0</v>
      </c>
      <c r="K100" s="74">
        <v>0</v>
      </c>
      <c r="L100" s="74">
        <v>0</v>
      </c>
      <c r="M100" s="43">
        <f t="shared" si="5"/>
        <v>0</v>
      </c>
    </row>
    <row r="101" spans="1:13" ht="15.75" customHeight="1">
      <c r="A101" s="125" t="s">
        <v>511</v>
      </c>
      <c r="B101" s="247"/>
      <c r="C101" s="179" t="s">
        <v>625</v>
      </c>
      <c r="D101" s="76">
        <v>0</v>
      </c>
      <c r="E101" s="76">
        <v>0</v>
      </c>
      <c r="F101" s="297">
        <v>0</v>
      </c>
      <c r="G101" s="76">
        <v>0</v>
      </c>
      <c r="H101" s="76">
        <v>0</v>
      </c>
      <c r="I101" s="298">
        <v>0</v>
      </c>
      <c r="J101" s="74">
        <v>0</v>
      </c>
      <c r="K101" s="74">
        <v>0</v>
      </c>
      <c r="L101" s="74">
        <v>0</v>
      </c>
      <c r="M101" s="43">
        <f t="shared" si="5"/>
        <v>0</v>
      </c>
    </row>
    <row r="102" spans="1:13" ht="15.75" customHeight="1">
      <c r="A102" s="125" t="s">
        <v>330</v>
      </c>
      <c r="B102" s="247"/>
      <c r="C102" s="179" t="s">
        <v>626</v>
      </c>
      <c r="D102" s="76">
        <v>0</v>
      </c>
      <c r="E102" s="76">
        <v>0</v>
      </c>
      <c r="F102" s="297">
        <v>0</v>
      </c>
      <c r="G102" s="76">
        <v>0</v>
      </c>
      <c r="H102" s="76">
        <v>0</v>
      </c>
      <c r="I102" s="298">
        <v>0</v>
      </c>
      <c r="J102" s="74">
        <v>0</v>
      </c>
      <c r="K102" s="74">
        <v>0</v>
      </c>
      <c r="L102" s="74">
        <v>0</v>
      </c>
      <c r="M102" s="43">
        <f t="shared" si="5"/>
        <v>0</v>
      </c>
    </row>
    <row r="103" spans="1:13" ht="15.75" customHeight="1">
      <c r="A103" s="125" t="s">
        <v>512</v>
      </c>
      <c r="B103" s="247"/>
      <c r="C103" s="179" t="s">
        <v>627</v>
      </c>
      <c r="D103" s="76">
        <v>0</v>
      </c>
      <c r="E103" s="76">
        <v>0</v>
      </c>
      <c r="F103" s="297">
        <v>0</v>
      </c>
      <c r="G103" s="76">
        <v>0</v>
      </c>
      <c r="H103" s="76">
        <v>0</v>
      </c>
      <c r="I103" s="298">
        <v>0</v>
      </c>
      <c r="J103" s="74">
        <v>0</v>
      </c>
      <c r="K103" s="74">
        <v>0</v>
      </c>
      <c r="L103" s="74">
        <v>0</v>
      </c>
      <c r="M103" s="43">
        <f t="shared" si="5"/>
        <v>0</v>
      </c>
    </row>
    <row r="104" spans="1:13" ht="15.75" customHeight="1">
      <c r="A104" s="125" t="s">
        <v>513</v>
      </c>
      <c r="B104" s="247"/>
      <c r="C104" s="179" t="s">
        <v>628</v>
      </c>
      <c r="D104" s="76">
        <v>0</v>
      </c>
      <c r="E104" s="76">
        <v>0</v>
      </c>
      <c r="F104" s="297">
        <v>0</v>
      </c>
      <c r="G104" s="76">
        <v>0</v>
      </c>
      <c r="H104" s="76">
        <v>0</v>
      </c>
      <c r="I104" s="298">
        <v>0</v>
      </c>
      <c r="J104" s="74">
        <v>0</v>
      </c>
      <c r="K104" s="74">
        <v>0</v>
      </c>
      <c r="L104" s="74">
        <v>0</v>
      </c>
      <c r="M104" s="43">
        <f t="shared" si="5"/>
        <v>0</v>
      </c>
    </row>
    <row r="105" spans="1:13" ht="15.75" customHeight="1">
      <c r="A105" s="125" t="s">
        <v>514</v>
      </c>
      <c r="B105" s="247"/>
      <c r="C105" s="168" t="s">
        <v>726</v>
      </c>
      <c r="D105" s="76">
        <v>0</v>
      </c>
      <c r="E105" s="76">
        <v>0</v>
      </c>
      <c r="F105" s="297">
        <v>0</v>
      </c>
      <c r="G105" s="76">
        <v>0</v>
      </c>
      <c r="H105" s="76">
        <v>0</v>
      </c>
      <c r="I105" s="298">
        <v>0</v>
      </c>
      <c r="J105" s="74">
        <v>0</v>
      </c>
      <c r="K105" s="74">
        <v>0</v>
      </c>
      <c r="L105" s="74">
        <v>0</v>
      </c>
      <c r="M105" s="43">
        <f t="shared" si="5"/>
        <v>0</v>
      </c>
    </row>
    <row r="106" spans="1:13" ht="15.75" customHeight="1">
      <c r="A106" s="125" t="s">
        <v>515</v>
      </c>
      <c r="B106" s="247"/>
      <c r="C106" s="168" t="s">
        <v>727</v>
      </c>
      <c r="D106" s="76">
        <v>0</v>
      </c>
      <c r="E106" s="76">
        <v>0</v>
      </c>
      <c r="F106" s="297">
        <v>0</v>
      </c>
      <c r="G106" s="76">
        <v>0</v>
      </c>
      <c r="H106" s="76">
        <v>0</v>
      </c>
      <c r="I106" s="298">
        <v>0</v>
      </c>
      <c r="J106" s="74">
        <v>0</v>
      </c>
      <c r="K106" s="74">
        <v>0</v>
      </c>
      <c r="L106" s="74">
        <v>0</v>
      </c>
      <c r="M106" s="43">
        <f t="shared" si="5"/>
        <v>0</v>
      </c>
    </row>
    <row r="107" spans="1:13" ht="15.75" customHeight="1">
      <c r="A107" s="125" t="s">
        <v>255</v>
      </c>
      <c r="B107" s="247"/>
      <c r="C107" s="168" t="s">
        <v>634</v>
      </c>
      <c r="D107" s="76">
        <v>0</v>
      </c>
      <c r="E107" s="76">
        <v>0</v>
      </c>
      <c r="F107" s="297">
        <v>0</v>
      </c>
      <c r="G107" s="76">
        <v>0</v>
      </c>
      <c r="H107" s="76">
        <v>0</v>
      </c>
      <c r="I107" s="298">
        <v>0</v>
      </c>
      <c r="J107" s="74">
        <v>0</v>
      </c>
      <c r="K107" s="74">
        <v>0</v>
      </c>
      <c r="L107" s="74">
        <v>0</v>
      </c>
      <c r="M107" s="43">
        <f t="shared" si="5"/>
        <v>0</v>
      </c>
    </row>
    <row r="108" spans="1:13" ht="15.75" customHeight="1">
      <c r="A108" s="125" t="s">
        <v>256</v>
      </c>
      <c r="B108" s="247"/>
      <c r="C108" s="168" t="s">
        <v>728</v>
      </c>
      <c r="D108" s="76">
        <v>0</v>
      </c>
      <c r="E108" s="76">
        <v>0</v>
      </c>
      <c r="F108" s="297">
        <v>0</v>
      </c>
      <c r="G108" s="76">
        <v>0</v>
      </c>
      <c r="H108" s="76">
        <v>0</v>
      </c>
      <c r="I108" s="298">
        <v>0</v>
      </c>
      <c r="J108" s="74">
        <v>0</v>
      </c>
      <c r="K108" s="74">
        <v>0</v>
      </c>
      <c r="L108" s="74">
        <v>0</v>
      </c>
      <c r="M108" s="43">
        <f t="shared" si="5"/>
        <v>0</v>
      </c>
    </row>
    <row r="109" spans="1:13" ht="15.75" customHeight="1">
      <c r="A109" s="125" t="s">
        <v>257</v>
      </c>
      <c r="B109" s="247"/>
      <c r="C109" s="168" t="s">
        <v>729</v>
      </c>
      <c r="D109" s="76">
        <v>0</v>
      </c>
      <c r="E109" s="76">
        <v>0</v>
      </c>
      <c r="F109" s="297">
        <v>0</v>
      </c>
      <c r="G109" s="76">
        <v>0</v>
      </c>
      <c r="H109" s="76">
        <v>0</v>
      </c>
      <c r="I109" s="298">
        <v>0</v>
      </c>
      <c r="J109" s="74">
        <v>0</v>
      </c>
      <c r="K109" s="74">
        <v>0</v>
      </c>
      <c r="L109" s="74">
        <v>0</v>
      </c>
      <c r="M109" s="43">
        <f t="shared" si="5"/>
        <v>0</v>
      </c>
    </row>
    <row r="110" spans="1:13" ht="15.75" customHeight="1">
      <c r="A110" s="125" t="s">
        <v>258</v>
      </c>
      <c r="B110" s="247"/>
      <c r="C110" s="168" t="s">
        <v>730</v>
      </c>
      <c r="D110" s="76">
        <v>0</v>
      </c>
      <c r="E110" s="76">
        <v>0</v>
      </c>
      <c r="F110" s="297">
        <v>0</v>
      </c>
      <c r="G110" s="76">
        <v>0</v>
      </c>
      <c r="H110" s="76">
        <v>0</v>
      </c>
      <c r="I110" s="298">
        <v>0</v>
      </c>
      <c r="J110" s="74">
        <v>0</v>
      </c>
      <c r="K110" s="74">
        <v>0</v>
      </c>
      <c r="L110" s="74">
        <v>0</v>
      </c>
      <c r="M110" s="43">
        <f t="shared" si="5"/>
        <v>0</v>
      </c>
    </row>
    <row r="111" spans="1:13" ht="15.75" customHeight="1">
      <c r="A111" s="127" t="s">
        <v>731</v>
      </c>
      <c r="B111" s="247"/>
      <c r="C111" s="168" t="s">
        <v>692</v>
      </c>
      <c r="D111" s="76">
        <v>0</v>
      </c>
      <c r="E111" s="76">
        <v>0</v>
      </c>
      <c r="F111" s="297">
        <v>0</v>
      </c>
      <c r="G111" s="76">
        <v>0</v>
      </c>
      <c r="H111" s="76">
        <v>0</v>
      </c>
      <c r="I111" s="298">
        <v>0</v>
      </c>
      <c r="J111" s="74">
        <v>0</v>
      </c>
      <c r="K111" s="74">
        <v>0</v>
      </c>
      <c r="L111" s="74">
        <v>0</v>
      </c>
      <c r="M111" s="43">
        <f t="shared" si="5"/>
        <v>0</v>
      </c>
    </row>
    <row r="112" spans="1:13" ht="15.75" customHeight="1">
      <c r="A112" s="127" t="s">
        <v>732</v>
      </c>
      <c r="B112" s="247"/>
      <c r="C112" s="168" t="s">
        <v>733</v>
      </c>
      <c r="D112" s="76">
        <v>0</v>
      </c>
      <c r="E112" s="76">
        <v>0</v>
      </c>
      <c r="F112" s="297">
        <v>0</v>
      </c>
      <c r="G112" s="76">
        <v>0</v>
      </c>
      <c r="H112" s="76">
        <v>0</v>
      </c>
      <c r="I112" s="298">
        <v>0</v>
      </c>
      <c r="J112" s="74">
        <v>0</v>
      </c>
      <c r="K112" s="74">
        <v>0</v>
      </c>
      <c r="L112" s="74">
        <v>0</v>
      </c>
      <c r="M112" s="43">
        <f t="shared" si="5"/>
        <v>0</v>
      </c>
    </row>
    <row r="113" spans="1:19" ht="15.75" customHeight="1">
      <c r="A113" s="125" t="s">
        <v>734</v>
      </c>
      <c r="B113" s="247"/>
      <c r="C113" s="168" t="s">
        <v>735</v>
      </c>
      <c r="D113" s="76">
        <v>0</v>
      </c>
      <c r="E113" s="76">
        <v>0</v>
      </c>
      <c r="F113" s="297">
        <v>0</v>
      </c>
      <c r="G113" s="76">
        <v>0</v>
      </c>
      <c r="H113" s="76">
        <v>0</v>
      </c>
      <c r="I113" s="298">
        <v>0</v>
      </c>
      <c r="J113" s="74">
        <v>0</v>
      </c>
      <c r="K113" s="74">
        <v>0</v>
      </c>
      <c r="L113" s="74">
        <v>0</v>
      </c>
      <c r="M113" s="43">
        <f t="shared" si="5"/>
        <v>0</v>
      </c>
    </row>
    <row r="114" spans="1:19" ht="15.75" customHeight="1">
      <c r="A114" s="127" t="s">
        <v>736</v>
      </c>
      <c r="B114" s="247"/>
      <c r="C114" s="179" t="s">
        <v>696</v>
      </c>
      <c r="D114" s="76">
        <v>0</v>
      </c>
      <c r="E114" s="76">
        <v>0</v>
      </c>
      <c r="F114" s="297">
        <v>0</v>
      </c>
      <c r="G114" s="76">
        <v>0</v>
      </c>
      <c r="H114" s="76">
        <v>0</v>
      </c>
      <c r="I114" s="298">
        <v>0</v>
      </c>
      <c r="J114" s="74">
        <v>0</v>
      </c>
      <c r="K114" s="74">
        <v>0</v>
      </c>
      <c r="L114" s="74">
        <v>0</v>
      </c>
      <c r="M114" s="43">
        <f t="shared" si="5"/>
        <v>0</v>
      </c>
    </row>
    <row r="115" spans="1:19" ht="15.75" customHeight="1">
      <c r="A115" s="127" t="s">
        <v>737</v>
      </c>
      <c r="B115" s="247"/>
      <c r="C115" s="168" t="s">
        <v>698</v>
      </c>
      <c r="D115" s="76">
        <v>0</v>
      </c>
      <c r="E115" s="76">
        <v>0</v>
      </c>
      <c r="F115" s="297">
        <v>0</v>
      </c>
      <c r="G115" s="76">
        <v>0</v>
      </c>
      <c r="H115" s="76">
        <v>0</v>
      </c>
      <c r="I115" s="298">
        <v>0</v>
      </c>
      <c r="J115" s="74">
        <v>0</v>
      </c>
      <c r="K115" s="74">
        <v>0</v>
      </c>
      <c r="L115" s="74">
        <v>0</v>
      </c>
      <c r="M115" s="43">
        <f t="shared" si="5"/>
        <v>0</v>
      </c>
    </row>
    <row r="116" spans="1:19" ht="15.75" customHeight="1">
      <c r="A116" s="127" t="s">
        <v>65</v>
      </c>
      <c r="B116" s="247"/>
      <c r="C116" s="179" t="s">
        <v>55</v>
      </c>
      <c r="D116" s="128">
        <v>0</v>
      </c>
      <c r="E116" s="128">
        <v>0</v>
      </c>
      <c r="F116" s="297">
        <v>0</v>
      </c>
      <c r="G116" s="128">
        <v>0</v>
      </c>
      <c r="H116" s="128">
        <v>0</v>
      </c>
      <c r="I116" s="300">
        <v>0</v>
      </c>
      <c r="J116" s="129">
        <v>0</v>
      </c>
      <c r="K116" s="129">
        <v>0</v>
      </c>
      <c r="L116" s="129">
        <v>0</v>
      </c>
      <c r="M116" s="43">
        <f t="shared" si="5"/>
        <v>0</v>
      </c>
    </row>
    <row r="117" spans="1:19" ht="15.75" customHeight="1">
      <c r="A117" s="4"/>
      <c r="B117" s="98"/>
      <c r="C117" s="191"/>
      <c r="D117" s="252"/>
      <c r="E117" s="252"/>
      <c r="F117" s="311"/>
      <c r="G117" s="311"/>
      <c r="H117" s="311"/>
      <c r="I117" s="311"/>
      <c r="J117" s="252"/>
      <c r="K117" s="252"/>
      <c r="L117" s="256"/>
      <c r="M117" s="43"/>
    </row>
    <row r="118" spans="1:19" ht="15.75" customHeight="1">
      <c r="A118" s="130" t="s">
        <v>48</v>
      </c>
      <c r="B118" s="131"/>
      <c r="C118" s="192" t="s">
        <v>49</v>
      </c>
      <c r="D118" s="254"/>
      <c r="E118" s="254"/>
      <c r="F118" s="312"/>
      <c r="G118" s="312"/>
      <c r="H118" s="312"/>
      <c r="I118" s="312"/>
      <c r="J118" s="254"/>
      <c r="K118" s="254"/>
      <c r="L118" s="255"/>
      <c r="M118" s="43"/>
    </row>
    <row r="119" spans="1:19" s="24" customFormat="1" ht="15.75" customHeight="1">
      <c r="A119" s="132" t="s">
        <v>1</v>
      </c>
      <c r="B119" s="247"/>
      <c r="C119" s="193" t="s">
        <v>667</v>
      </c>
      <c r="D119" s="76">
        <v>0</v>
      </c>
      <c r="E119" s="76">
        <v>0</v>
      </c>
      <c r="F119" s="297">
        <v>0</v>
      </c>
      <c r="G119" s="76">
        <v>0</v>
      </c>
      <c r="H119" s="76">
        <v>0</v>
      </c>
      <c r="I119" s="298">
        <v>0</v>
      </c>
      <c r="J119" s="74">
        <v>0</v>
      </c>
      <c r="K119" s="74">
        <v>0</v>
      </c>
      <c r="L119" s="74">
        <v>0</v>
      </c>
      <c r="M119" s="43">
        <f t="shared" ref="M119:M128" si="6">SUM(D119:L119)</f>
        <v>0</v>
      </c>
      <c r="N119" s="39"/>
      <c r="O119" s="39"/>
      <c r="P119" s="39"/>
      <c r="Q119" s="39"/>
      <c r="R119" s="39"/>
      <c r="S119" s="39"/>
    </row>
    <row r="120" spans="1:19" s="24" customFormat="1" ht="15.75" customHeight="1">
      <c r="A120" s="133" t="s">
        <v>2</v>
      </c>
      <c r="B120" s="247"/>
      <c r="C120" s="194" t="s">
        <v>738</v>
      </c>
      <c r="D120" s="76">
        <v>0</v>
      </c>
      <c r="E120" s="76">
        <v>0</v>
      </c>
      <c r="F120" s="297">
        <v>0</v>
      </c>
      <c r="G120" s="76">
        <v>0</v>
      </c>
      <c r="H120" s="76">
        <v>0</v>
      </c>
      <c r="I120" s="298">
        <v>0</v>
      </c>
      <c r="J120" s="74">
        <v>0</v>
      </c>
      <c r="K120" s="74">
        <v>0</v>
      </c>
      <c r="L120" s="74">
        <v>0</v>
      </c>
      <c r="M120" s="43">
        <f t="shared" si="6"/>
        <v>0</v>
      </c>
      <c r="N120" s="39"/>
      <c r="O120" s="39"/>
      <c r="P120" s="39"/>
      <c r="Q120" s="39"/>
      <c r="R120" s="39"/>
      <c r="S120" s="39"/>
    </row>
    <row r="121" spans="1:19" s="24" customFormat="1" ht="15.75" customHeight="1">
      <c r="A121" s="133" t="s">
        <v>3</v>
      </c>
      <c r="B121" s="247"/>
      <c r="C121" s="194" t="s">
        <v>739</v>
      </c>
      <c r="D121" s="76">
        <v>0</v>
      </c>
      <c r="E121" s="76">
        <v>0</v>
      </c>
      <c r="F121" s="297">
        <v>0</v>
      </c>
      <c r="G121" s="76">
        <v>0</v>
      </c>
      <c r="H121" s="76">
        <v>0</v>
      </c>
      <c r="I121" s="298">
        <v>0</v>
      </c>
      <c r="J121" s="74">
        <v>0</v>
      </c>
      <c r="K121" s="74">
        <v>0</v>
      </c>
      <c r="L121" s="74">
        <v>0</v>
      </c>
      <c r="M121" s="43">
        <f t="shared" si="6"/>
        <v>0</v>
      </c>
      <c r="N121" s="39"/>
      <c r="O121" s="39"/>
      <c r="P121" s="39"/>
      <c r="Q121" s="39"/>
      <c r="R121" s="39"/>
      <c r="S121" s="39"/>
    </row>
    <row r="122" spans="1:19" s="24" customFormat="1" ht="15.75" customHeight="1">
      <c r="A122" s="133" t="s">
        <v>4</v>
      </c>
      <c r="B122" s="247"/>
      <c r="C122" s="194" t="s">
        <v>740</v>
      </c>
      <c r="D122" s="76">
        <v>0</v>
      </c>
      <c r="E122" s="76">
        <v>0</v>
      </c>
      <c r="F122" s="297">
        <v>0</v>
      </c>
      <c r="G122" s="76">
        <v>0</v>
      </c>
      <c r="H122" s="76">
        <v>0</v>
      </c>
      <c r="I122" s="298">
        <v>0</v>
      </c>
      <c r="J122" s="74">
        <v>0</v>
      </c>
      <c r="K122" s="74">
        <v>0</v>
      </c>
      <c r="L122" s="74">
        <v>0</v>
      </c>
      <c r="M122" s="43">
        <f t="shared" si="6"/>
        <v>0</v>
      </c>
      <c r="N122" s="39"/>
      <c r="O122" s="39"/>
      <c r="P122" s="39"/>
      <c r="Q122" s="39"/>
      <c r="R122" s="39"/>
      <c r="S122" s="39"/>
    </row>
    <row r="123" spans="1:19" s="24" customFormat="1" ht="15.75" customHeight="1">
      <c r="A123" s="133" t="s">
        <v>5</v>
      </c>
      <c r="B123" s="247"/>
      <c r="C123" s="193" t="s">
        <v>596</v>
      </c>
      <c r="D123" s="76">
        <v>0</v>
      </c>
      <c r="E123" s="76">
        <v>0</v>
      </c>
      <c r="F123" s="297">
        <v>0</v>
      </c>
      <c r="G123" s="76">
        <v>0</v>
      </c>
      <c r="H123" s="76">
        <v>0</v>
      </c>
      <c r="I123" s="298">
        <v>0</v>
      </c>
      <c r="J123" s="74">
        <v>0</v>
      </c>
      <c r="K123" s="74">
        <v>0</v>
      </c>
      <c r="L123" s="74">
        <v>0</v>
      </c>
      <c r="M123" s="43">
        <f t="shared" si="6"/>
        <v>0</v>
      </c>
      <c r="N123" s="39"/>
      <c r="O123" s="39"/>
      <c r="P123" s="39"/>
      <c r="Q123" s="39"/>
      <c r="R123" s="39"/>
      <c r="S123" s="39"/>
    </row>
    <row r="124" spans="1:19" ht="15.75" customHeight="1">
      <c r="A124" s="133" t="s">
        <v>6</v>
      </c>
      <c r="B124" s="247"/>
      <c r="C124" s="168" t="s">
        <v>741</v>
      </c>
      <c r="D124" s="76">
        <v>0</v>
      </c>
      <c r="E124" s="76">
        <v>0</v>
      </c>
      <c r="F124" s="297">
        <v>0</v>
      </c>
      <c r="G124" s="76">
        <v>0</v>
      </c>
      <c r="H124" s="76">
        <v>0</v>
      </c>
      <c r="I124" s="298">
        <v>0</v>
      </c>
      <c r="J124" s="74">
        <v>0</v>
      </c>
      <c r="K124" s="74">
        <v>0</v>
      </c>
      <c r="L124" s="74">
        <v>0</v>
      </c>
      <c r="M124" s="43">
        <f t="shared" si="6"/>
        <v>0</v>
      </c>
    </row>
    <row r="125" spans="1:19" ht="15.75" customHeight="1">
      <c r="A125" s="133" t="s">
        <v>7</v>
      </c>
      <c r="B125" s="247"/>
      <c r="C125" s="193" t="s">
        <v>205</v>
      </c>
      <c r="D125" s="76">
        <v>0</v>
      </c>
      <c r="E125" s="76">
        <v>0</v>
      </c>
      <c r="F125" s="297">
        <v>0</v>
      </c>
      <c r="G125" s="76">
        <v>0</v>
      </c>
      <c r="H125" s="76">
        <v>0</v>
      </c>
      <c r="I125" s="298">
        <v>0</v>
      </c>
      <c r="J125" s="74">
        <v>0</v>
      </c>
      <c r="K125" s="74">
        <v>0</v>
      </c>
      <c r="L125" s="74">
        <v>0</v>
      </c>
      <c r="M125" s="43">
        <f t="shared" si="6"/>
        <v>0</v>
      </c>
    </row>
    <row r="126" spans="1:19" ht="15.75" customHeight="1">
      <c r="A126" s="133" t="s">
        <v>8</v>
      </c>
      <c r="B126" s="247"/>
      <c r="C126" s="194" t="s">
        <v>742</v>
      </c>
      <c r="D126" s="76">
        <v>0</v>
      </c>
      <c r="E126" s="76">
        <v>0</v>
      </c>
      <c r="F126" s="297">
        <v>0</v>
      </c>
      <c r="G126" s="76">
        <v>0</v>
      </c>
      <c r="H126" s="76">
        <v>0</v>
      </c>
      <c r="I126" s="298">
        <v>0</v>
      </c>
      <c r="J126" s="74">
        <v>0</v>
      </c>
      <c r="K126" s="74">
        <v>0</v>
      </c>
      <c r="L126" s="74">
        <v>0</v>
      </c>
      <c r="M126" s="43">
        <f t="shared" si="6"/>
        <v>0</v>
      </c>
    </row>
    <row r="127" spans="1:19" s="24" customFormat="1" ht="15.75" customHeight="1">
      <c r="A127" s="133" t="s">
        <v>9</v>
      </c>
      <c r="B127" s="247"/>
      <c r="C127" s="194" t="s">
        <v>294</v>
      </c>
      <c r="D127" s="76">
        <v>0</v>
      </c>
      <c r="E127" s="76">
        <v>0</v>
      </c>
      <c r="F127" s="297">
        <v>0</v>
      </c>
      <c r="G127" s="76">
        <v>0</v>
      </c>
      <c r="H127" s="76">
        <v>0</v>
      </c>
      <c r="I127" s="298">
        <v>0</v>
      </c>
      <c r="J127" s="74">
        <v>0</v>
      </c>
      <c r="K127" s="74">
        <v>0</v>
      </c>
      <c r="L127" s="74">
        <v>0</v>
      </c>
      <c r="M127" s="43">
        <f t="shared" si="6"/>
        <v>0</v>
      </c>
      <c r="N127" s="39"/>
      <c r="O127" s="39"/>
      <c r="P127" s="39"/>
      <c r="Q127" s="39"/>
      <c r="R127" s="39"/>
      <c r="S127" s="39"/>
    </row>
    <row r="128" spans="1:19" ht="15.75" customHeight="1">
      <c r="A128" s="132" t="s">
        <v>10</v>
      </c>
      <c r="B128" s="247"/>
      <c r="C128" s="179" t="s">
        <v>55</v>
      </c>
      <c r="D128" s="76">
        <v>0</v>
      </c>
      <c r="E128" s="76">
        <v>0</v>
      </c>
      <c r="F128" s="297">
        <v>0</v>
      </c>
      <c r="G128" s="76">
        <v>0</v>
      </c>
      <c r="H128" s="76">
        <v>0</v>
      </c>
      <c r="I128" s="298">
        <v>0</v>
      </c>
      <c r="J128" s="74">
        <v>0</v>
      </c>
      <c r="K128" s="74">
        <v>0</v>
      </c>
      <c r="L128" s="74">
        <v>0</v>
      </c>
      <c r="M128" s="43">
        <f t="shared" si="6"/>
        <v>0</v>
      </c>
    </row>
    <row r="129" spans="1:13" ht="15.75" customHeight="1">
      <c r="A129" s="4"/>
      <c r="B129" s="98"/>
      <c r="C129" s="191"/>
      <c r="D129" s="252"/>
      <c r="E129" s="252"/>
      <c r="F129" s="311"/>
      <c r="G129" s="311"/>
      <c r="H129" s="311"/>
      <c r="I129" s="311"/>
      <c r="J129" s="252"/>
      <c r="K129" s="252"/>
      <c r="L129" s="256"/>
      <c r="M129" s="43"/>
    </row>
    <row r="130" spans="1:13" ht="15.75" customHeight="1">
      <c r="A130" s="16" t="s">
        <v>325</v>
      </c>
      <c r="B130" s="106"/>
      <c r="C130" s="164" t="s">
        <v>636</v>
      </c>
      <c r="D130" s="254"/>
      <c r="E130" s="254"/>
      <c r="F130" s="312"/>
      <c r="G130" s="312"/>
      <c r="H130" s="312"/>
      <c r="I130" s="312"/>
      <c r="J130" s="254"/>
      <c r="K130" s="254"/>
      <c r="L130" s="255"/>
      <c r="M130" s="43"/>
    </row>
    <row r="131" spans="1:13" ht="15.75" customHeight="1">
      <c r="A131" s="127" t="s">
        <v>560</v>
      </c>
      <c r="B131" s="247"/>
      <c r="C131" s="179" t="s">
        <v>637</v>
      </c>
      <c r="D131" s="76">
        <v>0</v>
      </c>
      <c r="E131" s="76">
        <v>0</v>
      </c>
      <c r="F131" s="297">
        <v>0</v>
      </c>
      <c r="G131" s="76">
        <v>0</v>
      </c>
      <c r="H131" s="76">
        <v>0</v>
      </c>
      <c r="I131" s="298">
        <v>0</v>
      </c>
      <c r="J131" s="74">
        <v>0</v>
      </c>
      <c r="K131" s="74">
        <v>0</v>
      </c>
      <c r="L131" s="74">
        <v>0</v>
      </c>
      <c r="M131" s="43">
        <f t="shared" ref="M131:M141" si="7">SUM(D131:L131)</f>
        <v>0</v>
      </c>
    </row>
    <row r="132" spans="1:13" ht="15.75" customHeight="1">
      <c r="A132" s="125" t="s">
        <v>259</v>
      </c>
      <c r="B132" s="247"/>
      <c r="C132" s="179" t="s">
        <v>639</v>
      </c>
      <c r="D132" s="76">
        <v>0</v>
      </c>
      <c r="E132" s="76">
        <v>0</v>
      </c>
      <c r="F132" s="297">
        <v>0</v>
      </c>
      <c r="G132" s="76">
        <v>0</v>
      </c>
      <c r="H132" s="76">
        <v>0</v>
      </c>
      <c r="I132" s="298">
        <v>0</v>
      </c>
      <c r="J132" s="74">
        <v>0</v>
      </c>
      <c r="K132" s="74">
        <v>0</v>
      </c>
      <c r="L132" s="74">
        <v>0</v>
      </c>
      <c r="M132" s="43">
        <f t="shared" si="7"/>
        <v>0</v>
      </c>
    </row>
    <row r="133" spans="1:13" ht="15.75" customHeight="1">
      <c r="A133" s="125" t="s">
        <v>260</v>
      </c>
      <c r="B133" s="247"/>
      <c r="C133" s="179" t="s">
        <v>743</v>
      </c>
      <c r="D133" s="76">
        <v>0</v>
      </c>
      <c r="E133" s="76">
        <v>0</v>
      </c>
      <c r="F133" s="297">
        <v>0</v>
      </c>
      <c r="G133" s="76">
        <v>0</v>
      </c>
      <c r="H133" s="76">
        <v>0</v>
      </c>
      <c r="I133" s="298">
        <v>0</v>
      </c>
      <c r="J133" s="74">
        <v>0</v>
      </c>
      <c r="K133" s="74">
        <v>0</v>
      </c>
      <c r="L133" s="74">
        <v>0</v>
      </c>
      <c r="M133" s="43">
        <f t="shared" si="7"/>
        <v>0</v>
      </c>
    </row>
    <row r="134" spans="1:13" ht="15.75" customHeight="1">
      <c r="A134" s="125" t="s">
        <v>563</v>
      </c>
      <c r="B134" s="247"/>
      <c r="C134" s="168" t="s">
        <v>744</v>
      </c>
      <c r="D134" s="76">
        <v>0</v>
      </c>
      <c r="E134" s="76">
        <v>0</v>
      </c>
      <c r="F134" s="297">
        <v>0</v>
      </c>
      <c r="G134" s="76">
        <v>0</v>
      </c>
      <c r="H134" s="76">
        <v>0</v>
      </c>
      <c r="I134" s="298">
        <v>0</v>
      </c>
      <c r="J134" s="74">
        <v>0</v>
      </c>
      <c r="K134" s="74">
        <v>0</v>
      </c>
      <c r="L134" s="74">
        <v>0</v>
      </c>
      <c r="M134" s="43">
        <f t="shared" si="7"/>
        <v>0</v>
      </c>
    </row>
    <row r="135" spans="1:13" ht="15.75" customHeight="1">
      <c r="A135" s="125" t="s">
        <v>261</v>
      </c>
      <c r="B135" s="247"/>
      <c r="C135" s="179" t="s">
        <v>640</v>
      </c>
      <c r="D135" s="76">
        <v>0</v>
      </c>
      <c r="E135" s="76">
        <v>0</v>
      </c>
      <c r="F135" s="297">
        <v>0</v>
      </c>
      <c r="G135" s="76">
        <v>0</v>
      </c>
      <c r="H135" s="76">
        <v>0</v>
      </c>
      <c r="I135" s="298">
        <v>0</v>
      </c>
      <c r="J135" s="74">
        <v>0</v>
      </c>
      <c r="K135" s="74">
        <v>0</v>
      </c>
      <c r="L135" s="74">
        <v>0</v>
      </c>
      <c r="M135" s="43">
        <f t="shared" si="7"/>
        <v>0</v>
      </c>
    </row>
    <row r="136" spans="1:13" ht="15.75" customHeight="1">
      <c r="A136" s="125" t="s">
        <v>262</v>
      </c>
      <c r="B136" s="247"/>
      <c r="C136" s="179" t="s">
        <v>745</v>
      </c>
      <c r="D136" s="76">
        <v>0</v>
      </c>
      <c r="E136" s="76">
        <v>0</v>
      </c>
      <c r="F136" s="297">
        <v>0</v>
      </c>
      <c r="G136" s="76">
        <v>0</v>
      </c>
      <c r="H136" s="76">
        <v>0</v>
      </c>
      <c r="I136" s="298">
        <v>0</v>
      </c>
      <c r="J136" s="74">
        <v>0</v>
      </c>
      <c r="K136" s="74">
        <v>0</v>
      </c>
      <c r="L136" s="74">
        <v>0</v>
      </c>
      <c r="M136" s="43">
        <f t="shared" si="7"/>
        <v>0</v>
      </c>
    </row>
    <row r="137" spans="1:13" ht="15.75" customHeight="1">
      <c r="A137" s="125" t="s">
        <v>263</v>
      </c>
      <c r="B137" s="247"/>
      <c r="C137" s="168" t="s">
        <v>643</v>
      </c>
      <c r="D137" s="76">
        <v>0</v>
      </c>
      <c r="E137" s="76">
        <v>0</v>
      </c>
      <c r="F137" s="297">
        <v>0</v>
      </c>
      <c r="G137" s="76">
        <v>0</v>
      </c>
      <c r="H137" s="76">
        <v>0</v>
      </c>
      <c r="I137" s="298">
        <v>0</v>
      </c>
      <c r="J137" s="74">
        <v>0</v>
      </c>
      <c r="K137" s="74">
        <v>0</v>
      </c>
      <c r="L137" s="74">
        <v>0</v>
      </c>
      <c r="M137" s="43">
        <f t="shared" si="7"/>
        <v>0</v>
      </c>
    </row>
    <row r="138" spans="1:13" ht="15.75" customHeight="1">
      <c r="A138" s="127" t="s">
        <v>746</v>
      </c>
      <c r="B138" s="247"/>
      <c r="C138" s="168" t="s">
        <v>733</v>
      </c>
      <c r="D138" s="76">
        <v>0</v>
      </c>
      <c r="E138" s="76">
        <v>0</v>
      </c>
      <c r="F138" s="297">
        <v>0</v>
      </c>
      <c r="G138" s="76">
        <v>0</v>
      </c>
      <c r="H138" s="76">
        <v>0</v>
      </c>
      <c r="I138" s="298">
        <v>0</v>
      </c>
      <c r="J138" s="74">
        <v>0</v>
      </c>
      <c r="K138" s="74">
        <v>0</v>
      </c>
      <c r="L138" s="74">
        <v>0</v>
      </c>
      <c r="M138" s="43">
        <f t="shared" si="7"/>
        <v>0</v>
      </c>
    </row>
    <row r="139" spans="1:13" ht="15.75" customHeight="1">
      <c r="A139" s="125" t="s">
        <v>747</v>
      </c>
      <c r="B139" s="247"/>
      <c r="C139" s="168" t="s">
        <v>735</v>
      </c>
      <c r="D139" s="76">
        <v>0</v>
      </c>
      <c r="E139" s="76">
        <v>0</v>
      </c>
      <c r="F139" s="297">
        <v>0</v>
      </c>
      <c r="G139" s="76">
        <v>0</v>
      </c>
      <c r="H139" s="76">
        <v>0</v>
      </c>
      <c r="I139" s="298">
        <v>0</v>
      </c>
      <c r="J139" s="74">
        <v>0</v>
      </c>
      <c r="K139" s="74">
        <v>0</v>
      </c>
      <c r="L139" s="74">
        <v>0</v>
      </c>
      <c r="M139" s="43">
        <f t="shared" si="7"/>
        <v>0</v>
      </c>
    </row>
    <row r="140" spans="1:13" ht="15.75" customHeight="1">
      <c r="A140" s="127" t="s">
        <v>748</v>
      </c>
      <c r="B140" s="247"/>
      <c r="C140" s="168" t="s">
        <v>642</v>
      </c>
      <c r="D140" s="76">
        <v>0</v>
      </c>
      <c r="E140" s="76">
        <v>0</v>
      </c>
      <c r="F140" s="297">
        <v>0</v>
      </c>
      <c r="G140" s="76">
        <v>0</v>
      </c>
      <c r="H140" s="76">
        <v>0</v>
      </c>
      <c r="I140" s="298">
        <v>0</v>
      </c>
      <c r="J140" s="74">
        <v>0</v>
      </c>
      <c r="K140" s="74">
        <v>0</v>
      </c>
      <c r="L140" s="74">
        <v>0</v>
      </c>
      <c r="M140" s="43">
        <f t="shared" si="7"/>
        <v>0</v>
      </c>
    </row>
    <row r="141" spans="1:13" ht="15.75" customHeight="1">
      <c r="A141" s="125" t="s">
        <v>64</v>
      </c>
      <c r="B141" s="247"/>
      <c r="C141" s="179" t="s">
        <v>55</v>
      </c>
      <c r="D141" s="76">
        <v>0</v>
      </c>
      <c r="E141" s="76">
        <v>0</v>
      </c>
      <c r="F141" s="297">
        <v>0</v>
      </c>
      <c r="G141" s="76">
        <v>0</v>
      </c>
      <c r="H141" s="76">
        <v>0</v>
      </c>
      <c r="I141" s="298">
        <v>0</v>
      </c>
      <c r="J141" s="74">
        <v>0</v>
      </c>
      <c r="K141" s="74">
        <v>0</v>
      </c>
      <c r="L141" s="74">
        <v>0</v>
      </c>
      <c r="M141" s="43">
        <f t="shared" si="7"/>
        <v>0</v>
      </c>
    </row>
    <row r="142" spans="1:13" ht="15.75" customHeight="1">
      <c r="A142" s="17"/>
      <c r="B142" s="103"/>
      <c r="C142" s="181"/>
      <c r="D142" s="252"/>
      <c r="E142" s="252"/>
      <c r="F142" s="311"/>
      <c r="G142" s="311"/>
      <c r="H142" s="311"/>
      <c r="I142" s="311"/>
      <c r="J142" s="252"/>
      <c r="K142" s="252"/>
      <c r="L142" s="256"/>
      <c r="M142" s="43"/>
    </row>
    <row r="143" spans="1:13" ht="15.75" customHeight="1">
      <c r="A143" s="8" t="s">
        <v>649</v>
      </c>
      <c r="B143" s="99"/>
      <c r="C143" s="195" t="s">
        <v>749</v>
      </c>
      <c r="D143" s="254"/>
      <c r="E143" s="254"/>
      <c r="F143" s="312"/>
      <c r="G143" s="312"/>
      <c r="H143" s="312"/>
      <c r="I143" s="312"/>
      <c r="J143" s="254"/>
      <c r="K143" s="254"/>
      <c r="L143" s="255"/>
      <c r="M143" s="43"/>
    </row>
    <row r="144" spans="1:13" ht="15.75" customHeight="1">
      <c r="A144" s="125" t="s">
        <v>652</v>
      </c>
      <c r="B144" s="247"/>
      <c r="C144" s="179" t="s">
        <v>537</v>
      </c>
      <c r="D144" s="76">
        <v>0</v>
      </c>
      <c r="E144" s="76">
        <v>0</v>
      </c>
      <c r="F144" s="297">
        <v>0</v>
      </c>
      <c r="G144" s="76">
        <v>0</v>
      </c>
      <c r="H144" s="76">
        <v>0</v>
      </c>
      <c r="I144" s="298">
        <v>0</v>
      </c>
      <c r="J144" s="74">
        <v>0</v>
      </c>
      <c r="K144" s="74">
        <v>0</v>
      </c>
      <c r="L144" s="74">
        <v>0</v>
      </c>
      <c r="M144" s="43">
        <f t="shared" ref="M144:M154" si="8">SUM(D144:L144)</f>
        <v>0</v>
      </c>
    </row>
    <row r="145" spans="1:13" ht="15.75" customHeight="1">
      <c r="A145" s="125" t="s">
        <v>331</v>
      </c>
      <c r="B145" s="247"/>
      <c r="C145" s="179" t="s">
        <v>538</v>
      </c>
      <c r="D145" s="76">
        <v>0</v>
      </c>
      <c r="E145" s="76">
        <v>0</v>
      </c>
      <c r="F145" s="297">
        <v>0</v>
      </c>
      <c r="G145" s="76">
        <v>0</v>
      </c>
      <c r="H145" s="76">
        <v>0</v>
      </c>
      <c r="I145" s="298">
        <v>0</v>
      </c>
      <c r="J145" s="74">
        <v>0</v>
      </c>
      <c r="K145" s="74">
        <v>0</v>
      </c>
      <c r="L145" s="74">
        <v>0</v>
      </c>
      <c r="M145" s="43">
        <f t="shared" si="8"/>
        <v>0</v>
      </c>
    </row>
    <row r="146" spans="1:13" ht="15.75" customHeight="1">
      <c r="A146" s="125" t="s">
        <v>654</v>
      </c>
      <c r="B146" s="247"/>
      <c r="C146" s="179" t="s">
        <v>539</v>
      </c>
      <c r="D146" s="76">
        <v>0</v>
      </c>
      <c r="E146" s="76">
        <v>0</v>
      </c>
      <c r="F146" s="297">
        <v>0</v>
      </c>
      <c r="G146" s="76">
        <v>0</v>
      </c>
      <c r="H146" s="76">
        <v>0</v>
      </c>
      <c r="I146" s="298">
        <v>0</v>
      </c>
      <c r="J146" s="74">
        <v>0</v>
      </c>
      <c r="K146" s="74">
        <v>0</v>
      </c>
      <c r="L146" s="74">
        <v>0</v>
      </c>
      <c r="M146" s="43">
        <f t="shared" si="8"/>
        <v>0</v>
      </c>
    </row>
    <row r="147" spans="1:13" ht="15.75" customHeight="1">
      <c r="A147" s="125" t="s">
        <v>264</v>
      </c>
      <c r="B147" s="247"/>
      <c r="C147" s="168" t="s">
        <v>750</v>
      </c>
      <c r="D147" s="76">
        <v>0</v>
      </c>
      <c r="E147" s="76">
        <v>0</v>
      </c>
      <c r="F147" s="297">
        <v>0</v>
      </c>
      <c r="G147" s="76">
        <v>0</v>
      </c>
      <c r="H147" s="76">
        <v>0</v>
      </c>
      <c r="I147" s="298">
        <v>0</v>
      </c>
      <c r="J147" s="74">
        <v>0</v>
      </c>
      <c r="K147" s="74">
        <v>0</v>
      </c>
      <c r="L147" s="74">
        <v>0</v>
      </c>
      <c r="M147" s="43">
        <f t="shared" si="8"/>
        <v>0</v>
      </c>
    </row>
    <row r="148" spans="1:13" ht="15.75" customHeight="1">
      <c r="A148" s="125" t="s">
        <v>265</v>
      </c>
      <c r="B148" s="247"/>
      <c r="C148" s="179" t="s">
        <v>751</v>
      </c>
      <c r="D148" s="76">
        <v>0</v>
      </c>
      <c r="E148" s="76">
        <v>0</v>
      </c>
      <c r="F148" s="297">
        <v>0</v>
      </c>
      <c r="G148" s="76">
        <v>0</v>
      </c>
      <c r="H148" s="76">
        <v>0</v>
      </c>
      <c r="I148" s="298">
        <v>0</v>
      </c>
      <c r="J148" s="74">
        <v>0</v>
      </c>
      <c r="K148" s="74">
        <v>0</v>
      </c>
      <c r="L148" s="74">
        <v>0</v>
      </c>
      <c r="M148" s="43">
        <f t="shared" si="8"/>
        <v>0</v>
      </c>
    </row>
    <row r="149" spans="1:13" ht="15.75" customHeight="1">
      <c r="A149" s="125" t="s">
        <v>111</v>
      </c>
      <c r="B149" s="247"/>
      <c r="C149" s="168" t="s">
        <v>294</v>
      </c>
      <c r="D149" s="76">
        <v>0</v>
      </c>
      <c r="E149" s="76">
        <v>0</v>
      </c>
      <c r="F149" s="297">
        <v>0</v>
      </c>
      <c r="G149" s="76">
        <v>0</v>
      </c>
      <c r="H149" s="76">
        <v>0</v>
      </c>
      <c r="I149" s="298">
        <v>0</v>
      </c>
      <c r="J149" s="74">
        <v>0</v>
      </c>
      <c r="K149" s="74">
        <v>0</v>
      </c>
      <c r="L149" s="74">
        <v>0</v>
      </c>
      <c r="M149" s="43">
        <f t="shared" si="8"/>
        <v>0</v>
      </c>
    </row>
    <row r="150" spans="1:13" ht="15.75" customHeight="1">
      <c r="A150" s="125" t="s">
        <v>752</v>
      </c>
      <c r="B150" s="247"/>
      <c r="C150" s="168" t="s">
        <v>692</v>
      </c>
      <c r="D150" s="76">
        <v>0</v>
      </c>
      <c r="E150" s="76">
        <v>0</v>
      </c>
      <c r="F150" s="297">
        <v>0</v>
      </c>
      <c r="G150" s="76">
        <v>0</v>
      </c>
      <c r="H150" s="76">
        <v>0</v>
      </c>
      <c r="I150" s="298">
        <v>0</v>
      </c>
      <c r="J150" s="74">
        <v>0</v>
      </c>
      <c r="K150" s="74">
        <v>0</v>
      </c>
      <c r="L150" s="74">
        <v>0</v>
      </c>
      <c r="M150" s="43">
        <f t="shared" si="8"/>
        <v>0</v>
      </c>
    </row>
    <row r="151" spans="1:13" ht="15.75" customHeight="1">
      <c r="A151" s="127" t="s">
        <v>753</v>
      </c>
      <c r="B151" s="247"/>
      <c r="C151" s="168" t="s">
        <v>733</v>
      </c>
      <c r="D151" s="76">
        <v>0</v>
      </c>
      <c r="E151" s="76">
        <v>0</v>
      </c>
      <c r="F151" s="297">
        <v>0</v>
      </c>
      <c r="G151" s="76">
        <v>0</v>
      </c>
      <c r="H151" s="76">
        <v>0</v>
      </c>
      <c r="I151" s="298">
        <v>0</v>
      </c>
      <c r="J151" s="74">
        <v>0</v>
      </c>
      <c r="K151" s="74">
        <v>0</v>
      </c>
      <c r="L151" s="74">
        <v>0</v>
      </c>
      <c r="M151" s="43">
        <f t="shared" si="8"/>
        <v>0</v>
      </c>
    </row>
    <row r="152" spans="1:13" ht="15.75" customHeight="1">
      <c r="A152" s="125" t="s">
        <v>754</v>
      </c>
      <c r="B152" s="247"/>
      <c r="C152" s="168" t="s">
        <v>735</v>
      </c>
      <c r="D152" s="76">
        <v>0</v>
      </c>
      <c r="E152" s="76">
        <v>0</v>
      </c>
      <c r="F152" s="297">
        <v>0</v>
      </c>
      <c r="G152" s="76">
        <v>0</v>
      </c>
      <c r="H152" s="76">
        <v>0</v>
      </c>
      <c r="I152" s="298">
        <v>0</v>
      </c>
      <c r="J152" s="74">
        <v>0</v>
      </c>
      <c r="K152" s="74">
        <v>0</v>
      </c>
      <c r="L152" s="74">
        <v>0</v>
      </c>
      <c r="M152" s="43">
        <f t="shared" si="8"/>
        <v>0</v>
      </c>
    </row>
    <row r="153" spans="1:13" ht="15.75" customHeight="1">
      <c r="A153" s="125" t="s">
        <v>755</v>
      </c>
      <c r="B153" s="247"/>
      <c r="C153" s="168" t="s">
        <v>642</v>
      </c>
      <c r="D153" s="76">
        <v>0</v>
      </c>
      <c r="E153" s="76">
        <v>0</v>
      </c>
      <c r="F153" s="297">
        <v>0</v>
      </c>
      <c r="G153" s="76">
        <v>0</v>
      </c>
      <c r="H153" s="76">
        <v>0</v>
      </c>
      <c r="I153" s="298">
        <v>0</v>
      </c>
      <c r="J153" s="74">
        <v>0</v>
      </c>
      <c r="K153" s="74">
        <v>0</v>
      </c>
      <c r="L153" s="74">
        <v>0</v>
      </c>
      <c r="M153" s="43">
        <f t="shared" si="8"/>
        <v>0</v>
      </c>
    </row>
    <row r="154" spans="1:13" ht="15.75" customHeight="1">
      <c r="A154" s="127" t="s">
        <v>63</v>
      </c>
      <c r="B154" s="247"/>
      <c r="C154" s="179" t="s">
        <v>55</v>
      </c>
      <c r="D154" s="76">
        <v>0</v>
      </c>
      <c r="E154" s="76">
        <v>0</v>
      </c>
      <c r="F154" s="297">
        <v>0</v>
      </c>
      <c r="G154" s="76">
        <v>0</v>
      </c>
      <c r="H154" s="76">
        <v>0</v>
      </c>
      <c r="I154" s="298">
        <v>0</v>
      </c>
      <c r="J154" s="74">
        <v>0</v>
      </c>
      <c r="K154" s="74">
        <v>0</v>
      </c>
      <c r="L154" s="74">
        <v>0</v>
      </c>
      <c r="M154" s="43">
        <f t="shared" si="8"/>
        <v>0</v>
      </c>
    </row>
    <row r="155" spans="1:13" ht="15.75" customHeight="1">
      <c r="A155" s="4"/>
      <c r="B155" s="98"/>
      <c r="C155" s="191"/>
      <c r="D155" s="252"/>
      <c r="E155" s="252"/>
      <c r="F155" s="311"/>
      <c r="G155" s="311"/>
      <c r="H155" s="311"/>
      <c r="I155" s="311"/>
      <c r="J155" s="252"/>
      <c r="K155" s="252"/>
      <c r="L155" s="256"/>
      <c r="M155" s="43"/>
    </row>
    <row r="156" spans="1:13" ht="15.75" customHeight="1">
      <c r="A156" s="8" t="s">
        <v>578</v>
      </c>
      <c r="B156" s="99"/>
      <c r="C156" s="177" t="s">
        <v>630</v>
      </c>
      <c r="D156" s="254"/>
      <c r="E156" s="254"/>
      <c r="F156" s="312"/>
      <c r="G156" s="312"/>
      <c r="H156" s="312"/>
      <c r="I156" s="312"/>
      <c r="J156" s="254"/>
      <c r="K156" s="254"/>
      <c r="L156" s="255"/>
      <c r="M156" s="43"/>
    </row>
    <row r="157" spans="1:13" ht="15.75" customHeight="1">
      <c r="A157" s="125" t="s">
        <v>581</v>
      </c>
      <c r="B157" s="247"/>
      <c r="C157" s="179" t="s">
        <v>631</v>
      </c>
      <c r="D157" s="76">
        <v>0</v>
      </c>
      <c r="E157" s="76">
        <v>0</v>
      </c>
      <c r="F157" s="297">
        <v>0</v>
      </c>
      <c r="G157" s="76">
        <v>0</v>
      </c>
      <c r="H157" s="76">
        <v>0</v>
      </c>
      <c r="I157" s="298">
        <v>0</v>
      </c>
      <c r="J157" s="74">
        <v>0</v>
      </c>
      <c r="K157" s="74">
        <v>0</v>
      </c>
      <c r="L157" s="74">
        <v>0</v>
      </c>
      <c r="M157" s="43">
        <f t="shared" ref="M157:M169" si="9">SUM(D157:L157)</f>
        <v>0</v>
      </c>
    </row>
    <row r="158" spans="1:13" ht="15.75" customHeight="1">
      <c r="A158" s="125" t="s">
        <v>516</v>
      </c>
      <c r="B158" s="247"/>
      <c r="C158" s="179" t="s">
        <v>632</v>
      </c>
      <c r="D158" s="76">
        <v>0</v>
      </c>
      <c r="E158" s="76">
        <v>0</v>
      </c>
      <c r="F158" s="297">
        <v>0</v>
      </c>
      <c r="G158" s="76">
        <v>0</v>
      </c>
      <c r="H158" s="76">
        <v>0</v>
      </c>
      <c r="I158" s="298">
        <v>0</v>
      </c>
      <c r="J158" s="74">
        <v>0</v>
      </c>
      <c r="K158" s="74">
        <v>0</v>
      </c>
      <c r="L158" s="74">
        <v>0</v>
      </c>
      <c r="M158" s="43">
        <f t="shared" si="9"/>
        <v>0</v>
      </c>
    </row>
    <row r="159" spans="1:13" ht="15.75" customHeight="1">
      <c r="A159" s="125" t="s">
        <v>517</v>
      </c>
      <c r="B159" s="247"/>
      <c r="C159" s="168" t="s">
        <v>756</v>
      </c>
      <c r="D159" s="76">
        <v>0</v>
      </c>
      <c r="E159" s="76">
        <v>0</v>
      </c>
      <c r="F159" s="297">
        <v>0</v>
      </c>
      <c r="G159" s="76">
        <v>0</v>
      </c>
      <c r="H159" s="76">
        <v>0</v>
      </c>
      <c r="I159" s="298">
        <v>0</v>
      </c>
      <c r="J159" s="74">
        <v>0</v>
      </c>
      <c r="K159" s="74">
        <v>0</v>
      </c>
      <c r="L159" s="74">
        <v>0</v>
      </c>
      <c r="M159" s="43">
        <f t="shared" si="9"/>
        <v>0</v>
      </c>
    </row>
    <row r="160" spans="1:13" ht="15.75" customHeight="1">
      <c r="A160" s="125" t="s">
        <v>518</v>
      </c>
      <c r="B160" s="247"/>
      <c r="C160" s="196" t="s">
        <v>757</v>
      </c>
      <c r="D160" s="76">
        <v>0</v>
      </c>
      <c r="E160" s="76">
        <v>0</v>
      </c>
      <c r="F160" s="297">
        <v>0</v>
      </c>
      <c r="G160" s="76">
        <v>0</v>
      </c>
      <c r="H160" s="76">
        <v>0</v>
      </c>
      <c r="I160" s="298">
        <v>0</v>
      </c>
      <c r="J160" s="74">
        <v>0</v>
      </c>
      <c r="K160" s="74">
        <v>0</v>
      </c>
      <c r="L160" s="74">
        <v>0</v>
      </c>
      <c r="M160" s="43">
        <f t="shared" si="9"/>
        <v>0</v>
      </c>
    </row>
    <row r="161" spans="1:13" ht="15.75" customHeight="1">
      <c r="A161" s="125" t="s">
        <v>519</v>
      </c>
      <c r="B161" s="247"/>
      <c r="C161" s="168" t="s">
        <v>758</v>
      </c>
      <c r="D161" s="76">
        <v>0</v>
      </c>
      <c r="E161" s="76">
        <v>0</v>
      </c>
      <c r="F161" s="297">
        <v>0</v>
      </c>
      <c r="G161" s="76">
        <v>0</v>
      </c>
      <c r="H161" s="76">
        <v>0</v>
      </c>
      <c r="I161" s="298">
        <v>0</v>
      </c>
      <c r="J161" s="74">
        <v>0</v>
      </c>
      <c r="K161" s="74">
        <v>0</v>
      </c>
      <c r="L161" s="74">
        <v>0</v>
      </c>
      <c r="M161" s="43">
        <f t="shared" si="9"/>
        <v>0</v>
      </c>
    </row>
    <row r="162" spans="1:13" ht="15.75" customHeight="1">
      <c r="A162" s="125" t="s">
        <v>520</v>
      </c>
      <c r="B162" s="247"/>
      <c r="C162" s="196" t="s">
        <v>759</v>
      </c>
      <c r="D162" s="76">
        <v>0</v>
      </c>
      <c r="E162" s="76">
        <v>0</v>
      </c>
      <c r="F162" s="297">
        <v>0</v>
      </c>
      <c r="G162" s="76">
        <v>0</v>
      </c>
      <c r="H162" s="76">
        <v>0</v>
      </c>
      <c r="I162" s="298">
        <v>0</v>
      </c>
      <c r="J162" s="74">
        <v>0</v>
      </c>
      <c r="K162" s="74">
        <v>0</v>
      </c>
      <c r="L162" s="74">
        <v>0</v>
      </c>
      <c r="M162" s="43">
        <f t="shared" si="9"/>
        <v>0</v>
      </c>
    </row>
    <row r="163" spans="1:13" ht="15.75" customHeight="1">
      <c r="A163" s="125" t="s">
        <v>266</v>
      </c>
      <c r="B163" s="247"/>
      <c r="C163" s="168" t="s">
        <v>760</v>
      </c>
      <c r="D163" s="76">
        <v>0</v>
      </c>
      <c r="E163" s="76">
        <v>0</v>
      </c>
      <c r="F163" s="297">
        <v>0</v>
      </c>
      <c r="G163" s="76">
        <v>0</v>
      </c>
      <c r="H163" s="76">
        <v>0</v>
      </c>
      <c r="I163" s="298">
        <v>0</v>
      </c>
      <c r="J163" s="74">
        <v>0</v>
      </c>
      <c r="K163" s="74">
        <v>0</v>
      </c>
      <c r="L163" s="74">
        <v>0</v>
      </c>
      <c r="M163" s="43">
        <f t="shared" si="9"/>
        <v>0</v>
      </c>
    </row>
    <row r="164" spans="1:13" ht="15.75" customHeight="1">
      <c r="A164" s="125" t="s">
        <v>267</v>
      </c>
      <c r="B164" s="247"/>
      <c r="C164" s="168" t="s">
        <v>644</v>
      </c>
      <c r="D164" s="76">
        <v>0</v>
      </c>
      <c r="E164" s="76">
        <v>0</v>
      </c>
      <c r="F164" s="297">
        <v>0</v>
      </c>
      <c r="G164" s="76">
        <v>0</v>
      </c>
      <c r="H164" s="76">
        <v>0</v>
      </c>
      <c r="I164" s="298">
        <v>0</v>
      </c>
      <c r="J164" s="74">
        <v>0</v>
      </c>
      <c r="K164" s="74">
        <v>0</v>
      </c>
      <c r="L164" s="74">
        <v>0</v>
      </c>
      <c r="M164" s="43">
        <f t="shared" si="9"/>
        <v>0</v>
      </c>
    </row>
    <row r="165" spans="1:13" ht="15.75" customHeight="1">
      <c r="A165" s="125" t="s">
        <v>400</v>
      </c>
      <c r="B165" s="247"/>
      <c r="C165" s="179" t="s">
        <v>645</v>
      </c>
      <c r="D165" s="76">
        <v>0</v>
      </c>
      <c r="E165" s="76">
        <v>0</v>
      </c>
      <c r="F165" s="297">
        <v>0</v>
      </c>
      <c r="G165" s="76">
        <v>0</v>
      </c>
      <c r="H165" s="76">
        <v>0</v>
      </c>
      <c r="I165" s="298">
        <v>0</v>
      </c>
      <c r="J165" s="74">
        <v>0</v>
      </c>
      <c r="K165" s="74">
        <v>0</v>
      </c>
      <c r="L165" s="74">
        <v>0</v>
      </c>
      <c r="M165" s="43">
        <f t="shared" si="9"/>
        <v>0</v>
      </c>
    </row>
    <row r="166" spans="1:13" ht="15.75" customHeight="1">
      <c r="A166" s="127" t="s">
        <v>761</v>
      </c>
      <c r="B166" s="247"/>
      <c r="C166" s="168" t="s">
        <v>733</v>
      </c>
      <c r="D166" s="76">
        <v>0</v>
      </c>
      <c r="E166" s="76">
        <v>0</v>
      </c>
      <c r="F166" s="297">
        <v>0</v>
      </c>
      <c r="G166" s="76">
        <v>0</v>
      </c>
      <c r="H166" s="76">
        <v>0</v>
      </c>
      <c r="I166" s="298">
        <v>0</v>
      </c>
      <c r="J166" s="74">
        <v>0</v>
      </c>
      <c r="K166" s="74">
        <v>0</v>
      </c>
      <c r="L166" s="74">
        <v>0</v>
      </c>
      <c r="M166" s="43">
        <f t="shared" si="9"/>
        <v>0</v>
      </c>
    </row>
    <row r="167" spans="1:13" ht="15.75" customHeight="1">
      <c r="A167" s="125" t="s">
        <v>762</v>
      </c>
      <c r="B167" s="247"/>
      <c r="C167" s="168" t="s">
        <v>735</v>
      </c>
      <c r="D167" s="76">
        <v>0</v>
      </c>
      <c r="E167" s="76">
        <v>0</v>
      </c>
      <c r="F167" s="297">
        <v>0</v>
      </c>
      <c r="G167" s="76">
        <v>0</v>
      </c>
      <c r="H167" s="76">
        <v>0</v>
      </c>
      <c r="I167" s="298">
        <v>0</v>
      </c>
      <c r="J167" s="74">
        <v>0</v>
      </c>
      <c r="K167" s="74">
        <v>0</v>
      </c>
      <c r="L167" s="74">
        <v>0</v>
      </c>
      <c r="M167" s="43">
        <f t="shared" si="9"/>
        <v>0</v>
      </c>
    </row>
    <row r="168" spans="1:13" ht="15.75" customHeight="1">
      <c r="A168" s="125" t="s">
        <v>763</v>
      </c>
      <c r="B168" s="247"/>
      <c r="C168" s="168" t="s">
        <v>642</v>
      </c>
      <c r="D168" s="76">
        <v>0</v>
      </c>
      <c r="E168" s="76">
        <v>0</v>
      </c>
      <c r="F168" s="297">
        <v>0</v>
      </c>
      <c r="G168" s="76">
        <v>0</v>
      </c>
      <c r="H168" s="76">
        <v>0</v>
      </c>
      <c r="I168" s="298">
        <v>0</v>
      </c>
      <c r="J168" s="74">
        <v>0</v>
      </c>
      <c r="K168" s="74">
        <v>0</v>
      </c>
      <c r="L168" s="74">
        <v>0</v>
      </c>
      <c r="M168" s="43">
        <f t="shared" si="9"/>
        <v>0</v>
      </c>
    </row>
    <row r="169" spans="1:13" ht="15.75" customHeight="1">
      <c r="A169" s="125" t="s">
        <v>17</v>
      </c>
      <c r="B169" s="247"/>
      <c r="C169" s="179" t="s">
        <v>55</v>
      </c>
      <c r="D169" s="76">
        <v>0</v>
      </c>
      <c r="E169" s="76">
        <v>0</v>
      </c>
      <c r="F169" s="297">
        <v>0</v>
      </c>
      <c r="G169" s="76">
        <v>0</v>
      </c>
      <c r="H169" s="76">
        <v>0</v>
      </c>
      <c r="I169" s="298">
        <v>0</v>
      </c>
      <c r="J169" s="74">
        <v>0</v>
      </c>
      <c r="K169" s="74">
        <v>0</v>
      </c>
      <c r="L169" s="74">
        <v>0</v>
      </c>
      <c r="M169" s="43">
        <f t="shared" si="9"/>
        <v>0</v>
      </c>
    </row>
    <row r="170" spans="1:13" ht="15.75" customHeight="1">
      <c r="A170" s="17"/>
      <c r="B170" s="103"/>
      <c r="C170" s="181"/>
      <c r="D170" s="252"/>
      <c r="E170" s="252"/>
      <c r="F170" s="311"/>
      <c r="G170" s="311"/>
      <c r="H170" s="311"/>
      <c r="I170" s="311"/>
      <c r="J170" s="252"/>
      <c r="K170" s="252"/>
      <c r="L170" s="256"/>
      <c r="M170" s="43"/>
    </row>
    <row r="171" spans="1:13" ht="15.75" customHeight="1">
      <c r="A171" s="16" t="s">
        <v>495</v>
      </c>
      <c r="B171" s="106"/>
      <c r="C171" s="164" t="s">
        <v>646</v>
      </c>
      <c r="D171" s="254"/>
      <c r="E171" s="254"/>
      <c r="F171" s="312"/>
      <c r="G171" s="312"/>
      <c r="H171" s="312"/>
      <c r="I171" s="312"/>
      <c r="J171" s="254"/>
      <c r="K171" s="254"/>
      <c r="L171" s="255"/>
      <c r="M171" s="43"/>
    </row>
    <row r="172" spans="1:13" ht="15.75" customHeight="1">
      <c r="A172" s="127" t="s">
        <v>498</v>
      </c>
      <c r="B172" s="247"/>
      <c r="C172" s="179" t="s">
        <v>647</v>
      </c>
      <c r="D172" s="76">
        <v>0</v>
      </c>
      <c r="E172" s="76">
        <v>0</v>
      </c>
      <c r="F172" s="297">
        <v>0</v>
      </c>
      <c r="G172" s="76">
        <v>0</v>
      </c>
      <c r="H172" s="76">
        <v>0</v>
      </c>
      <c r="I172" s="298">
        <v>0</v>
      </c>
      <c r="J172" s="74">
        <v>0</v>
      </c>
      <c r="K172" s="74">
        <v>0</v>
      </c>
      <c r="L172" s="74">
        <v>0</v>
      </c>
      <c r="M172" s="43">
        <f t="shared" ref="M172:M180" si="10">SUM(D172:L172)</f>
        <v>0</v>
      </c>
    </row>
    <row r="173" spans="1:13" ht="15.75" customHeight="1">
      <c r="A173" s="125" t="s">
        <v>401</v>
      </c>
      <c r="B173" s="247"/>
      <c r="C173" s="179" t="s">
        <v>648</v>
      </c>
      <c r="D173" s="76">
        <v>0</v>
      </c>
      <c r="E173" s="76">
        <v>0</v>
      </c>
      <c r="F173" s="297">
        <v>0</v>
      </c>
      <c r="G173" s="76">
        <v>0</v>
      </c>
      <c r="H173" s="76">
        <v>0</v>
      </c>
      <c r="I173" s="298">
        <v>0</v>
      </c>
      <c r="J173" s="74">
        <v>0</v>
      </c>
      <c r="K173" s="74">
        <v>0</v>
      </c>
      <c r="L173" s="74">
        <v>0</v>
      </c>
      <c r="M173" s="43">
        <f t="shared" si="10"/>
        <v>0</v>
      </c>
    </row>
    <row r="174" spans="1:13" ht="15.75" customHeight="1">
      <c r="A174" s="125" t="s">
        <v>402</v>
      </c>
      <c r="B174" s="247"/>
      <c r="C174" s="179" t="s">
        <v>557</v>
      </c>
      <c r="D174" s="76">
        <v>0</v>
      </c>
      <c r="E174" s="76">
        <v>0</v>
      </c>
      <c r="F174" s="297">
        <v>0</v>
      </c>
      <c r="G174" s="76">
        <v>0</v>
      </c>
      <c r="H174" s="76">
        <v>0</v>
      </c>
      <c r="I174" s="298">
        <v>0</v>
      </c>
      <c r="J174" s="74">
        <v>0</v>
      </c>
      <c r="K174" s="74">
        <v>0</v>
      </c>
      <c r="L174" s="74">
        <v>0</v>
      </c>
      <c r="M174" s="43">
        <f t="shared" si="10"/>
        <v>0</v>
      </c>
    </row>
    <row r="175" spans="1:13" ht="15.75" customHeight="1">
      <c r="A175" s="125" t="s">
        <v>403</v>
      </c>
      <c r="B175" s="247"/>
      <c r="C175" s="179" t="s">
        <v>324</v>
      </c>
      <c r="D175" s="76">
        <v>0</v>
      </c>
      <c r="E175" s="76">
        <v>0</v>
      </c>
      <c r="F175" s="297">
        <v>0</v>
      </c>
      <c r="G175" s="76">
        <v>0</v>
      </c>
      <c r="H175" s="76">
        <v>0</v>
      </c>
      <c r="I175" s="298">
        <v>0</v>
      </c>
      <c r="J175" s="74">
        <v>0</v>
      </c>
      <c r="K175" s="74">
        <v>0</v>
      </c>
      <c r="L175" s="74">
        <v>0</v>
      </c>
      <c r="M175" s="43">
        <f t="shared" si="10"/>
        <v>0</v>
      </c>
    </row>
    <row r="176" spans="1:13" ht="15.75" customHeight="1">
      <c r="A176" s="125" t="s">
        <v>404</v>
      </c>
      <c r="B176" s="247"/>
      <c r="C176" s="168" t="s">
        <v>764</v>
      </c>
      <c r="D176" s="76">
        <v>0</v>
      </c>
      <c r="E176" s="76">
        <v>0</v>
      </c>
      <c r="F176" s="297">
        <v>0</v>
      </c>
      <c r="G176" s="76">
        <v>0</v>
      </c>
      <c r="H176" s="76">
        <v>0</v>
      </c>
      <c r="I176" s="298">
        <v>0</v>
      </c>
      <c r="J176" s="74">
        <v>0</v>
      </c>
      <c r="K176" s="74">
        <v>0</v>
      </c>
      <c r="L176" s="74">
        <v>0</v>
      </c>
      <c r="M176" s="43">
        <f t="shared" si="10"/>
        <v>0</v>
      </c>
    </row>
    <row r="177" spans="1:13" ht="15.75" customHeight="1">
      <c r="A177" s="125" t="s">
        <v>765</v>
      </c>
      <c r="B177" s="247"/>
      <c r="C177" s="168" t="s">
        <v>733</v>
      </c>
      <c r="D177" s="76">
        <v>0</v>
      </c>
      <c r="E177" s="76">
        <v>0</v>
      </c>
      <c r="F177" s="297">
        <v>0</v>
      </c>
      <c r="G177" s="76">
        <v>0</v>
      </c>
      <c r="H177" s="76">
        <v>0</v>
      </c>
      <c r="I177" s="298">
        <v>0</v>
      </c>
      <c r="J177" s="74">
        <v>0</v>
      </c>
      <c r="K177" s="74">
        <v>0</v>
      </c>
      <c r="L177" s="74">
        <v>0</v>
      </c>
      <c r="M177" s="43">
        <f t="shared" si="10"/>
        <v>0</v>
      </c>
    </row>
    <row r="178" spans="1:13" ht="15.75" customHeight="1">
      <c r="A178" s="126" t="s">
        <v>766</v>
      </c>
      <c r="B178" s="247"/>
      <c r="C178" s="168" t="s">
        <v>735</v>
      </c>
      <c r="D178" s="76">
        <v>0</v>
      </c>
      <c r="E178" s="76">
        <v>0</v>
      </c>
      <c r="F178" s="297">
        <v>0</v>
      </c>
      <c r="G178" s="76">
        <v>0</v>
      </c>
      <c r="H178" s="76">
        <v>0</v>
      </c>
      <c r="I178" s="298">
        <v>0</v>
      </c>
      <c r="J178" s="74">
        <v>0</v>
      </c>
      <c r="K178" s="74">
        <v>0</v>
      </c>
      <c r="L178" s="74">
        <v>0</v>
      </c>
      <c r="M178" s="43">
        <f t="shared" si="10"/>
        <v>0</v>
      </c>
    </row>
    <row r="179" spans="1:13" ht="15.75" customHeight="1">
      <c r="A179" s="125" t="s">
        <v>767</v>
      </c>
      <c r="B179" s="247"/>
      <c r="C179" s="168" t="s">
        <v>642</v>
      </c>
      <c r="D179" s="76">
        <v>0</v>
      </c>
      <c r="E179" s="76">
        <v>0</v>
      </c>
      <c r="F179" s="297">
        <v>0</v>
      </c>
      <c r="G179" s="76">
        <v>0</v>
      </c>
      <c r="H179" s="76">
        <v>0</v>
      </c>
      <c r="I179" s="298">
        <v>0</v>
      </c>
      <c r="J179" s="74">
        <v>0</v>
      </c>
      <c r="K179" s="74">
        <v>0</v>
      </c>
      <c r="L179" s="74">
        <v>0</v>
      </c>
      <c r="M179" s="43">
        <f t="shared" si="10"/>
        <v>0</v>
      </c>
    </row>
    <row r="180" spans="1:13" ht="15.75" customHeight="1">
      <c r="A180" s="127" t="s">
        <v>62</v>
      </c>
      <c r="B180" s="247"/>
      <c r="C180" s="179" t="s">
        <v>55</v>
      </c>
      <c r="D180" s="76">
        <v>0</v>
      </c>
      <c r="E180" s="76">
        <v>0</v>
      </c>
      <c r="F180" s="297">
        <v>0</v>
      </c>
      <c r="G180" s="76">
        <v>0</v>
      </c>
      <c r="H180" s="76">
        <v>0</v>
      </c>
      <c r="I180" s="298">
        <v>0</v>
      </c>
      <c r="J180" s="74">
        <v>0</v>
      </c>
      <c r="K180" s="74">
        <v>0</v>
      </c>
      <c r="L180" s="74">
        <v>0</v>
      </c>
      <c r="M180" s="43">
        <f t="shared" si="10"/>
        <v>0</v>
      </c>
    </row>
    <row r="181" spans="1:13" ht="15.75" customHeight="1">
      <c r="A181" s="4"/>
      <c r="B181" s="98"/>
      <c r="C181" s="191"/>
      <c r="D181" s="252"/>
      <c r="E181" s="252"/>
      <c r="F181" s="311"/>
      <c r="G181" s="311"/>
      <c r="H181" s="311"/>
      <c r="I181" s="311"/>
      <c r="J181" s="252"/>
      <c r="K181" s="252"/>
      <c r="L181" s="256"/>
      <c r="M181" s="43"/>
    </row>
    <row r="182" spans="1:13" ht="15.75" customHeight="1">
      <c r="A182" s="8" t="s">
        <v>448</v>
      </c>
      <c r="B182" s="99"/>
      <c r="C182" s="177" t="s">
        <v>326</v>
      </c>
      <c r="D182" s="254"/>
      <c r="E182" s="254"/>
      <c r="F182" s="312"/>
      <c r="G182" s="312"/>
      <c r="H182" s="312"/>
      <c r="I182" s="312"/>
      <c r="J182" s="254"/>
      <c r="K182" s="254"/>
      <c r="L182" s="255"/>
      <c r="M182" s="43"/>
    </row>
    <row r="183" spans="1:13" ht="15.75" customHeight="1">
      <c r="A183" s="125" t="s">
        <v>449</v>
      </c>
      <c r="B183" s="247"/>
      <c r="C183" s="179" t="s">
        <v>559</v>
      </c>
      <c r="D183" s="76">
        <v>0</v>
      </c>
      <c r="E183" s="76">
        <v>0</v>
      </c>
      <c r="F183" s="297">
        <v>0</v>
      </c>
      <c r="G183" s="76">
        <v>0</v>
      </c>
      <c r="H183" s="76">
        <v>0</v>
      </c>
      <c r="I183" s="298">
        <v>0</v>
      </c>
      <c r="J183" s="74">
        <v>0</v>
      </c>
      <c r="K183" s="74">
        <v>0</v>
      </c>
      <c r="L183" s="74">
        <v>0</v>
      </c>
      <c r="M183" s="43">
        <f t="shared" ref="M183:M196" si="11">SUM(D183:L183)</f>
        <v>0</v>
      </c>
    </row>
    <row r="184" spans="1:13" ht="15.75" customHeight="1">
      <c r="A184" s="125" t="s">
        <v>405</v>
      </c>
      <c r="B184" s="247"/>
      <c r="C184" s="179" t="s">
        <v>561</v>
      </c>
      <c r="D184" s="76">
        <v>0</v>
      </c>
      <c r="E184" s="76">
        <v>0</v>
      </c>
      <c r="F184" s="297">
        <v>0</v>
      </c>
      <c r="G184" s="76">
        <v>0</v>
      </c>
      <c r="H184" s="76">
        <v>0</v>
      </c>
      <c r="I184" s="298">
        <v>0</v>
      </c>
      <c r="J184" s="74">
        <v>0</v>
      </c>
      <c r="K184" s="74">
        <v>0</v>
      </c>
      <c r="L184" s="74">
        <v>0</v>
      </c>
      <c r="M184" s="43">
        <f t="shared" si="11"/>
        <v>0</v>
      </c>
    </row>
    <row r="185" spans="1:13" ht="15.75" customHeight="1">
      <c r="A185" s="125" t="s">
        <v>406</v>
      </c>
      <c r="B185" s="247"/>
      <c r="C185" s="179" t="s">
        <v>562</v>
      </c>
      <c r="D185" s="76">
        <v>0</v>
      </c>
      <c r="E185" s="76">
        <v>0</v>
      </c>
      <c r="F185" s="297">
        <v>0</v>
      </c>
      <c r="G185" s="76">
        <v>0</v>
      </c>
      <c r="H185" s="76">
        <v>0</v>
      </c>
      <c r="I185" s="298">
        <v>0</v>
      </c>
      <c r="J185" s="74">
        <v>0</v>
      </c>
      <c r="K185" s="74">
        <v>0</v>
      </c>
      <c r="L185" s="74">
        <v>0</v>
      </c>
      <c r="M185" s="43">
        <f t="shared" si="11"/>
        <v>0</v>
      </c>
    </row>
    <row r="186" spans="1:13" ht="15.75" customHeight="1">
      <c r="A186" s="125" t="s">
        <v>450</v>
      </c>
      <c r="B186" s="247"/>
      <c r="C186" s="168" t="s">
        <v>768</v>
      </c>
      <c r="D186" s="76">
        <v>0</v>
      </c>
      <c r="E186" s="76">
        <v>0</v>
      </c>
      <c r="F186" s="297">
        <v>0</v>
      </c>
      <c r="G186" s="76">
        <v>0</v>
      </c>
      <c r="H186" s="76">
        <v>0</v>
      </c>
      <c r="I186" s="298">
        <v>0</v>
      </c>
      <c r="J186" s="74">
        <v>0</v>
      </c>
      <c r="K186" s="74">
        <v>0</v>
      </c>
      <c r="L186" s="74">
        <v>0</v>
      </c>
      <c r="M186" s="43">
        <f t="shared" si="11"/>
        <v>0</v>
      </c>
    </row>
    <row r="187" spans="1:13" ht="15.75" customHeight="1">
      <c r="A187" s="125" t="s">
        <v>591</v>
      </c>
      <c r="B187" s="247"/>
      <c r="C187" s="179" t="s">
        <v>769</v>
      </c>
      <c r="D187" s="76">
        <v>0</v>
      </c>
      <c r="E187" s="76">
        <v>0</v>
      </c>
      <c r="F187" s="297">
        <v>0</v>
      </c>
      <c r="G187" s="76">
        <v>0</v>
      </c>
      <c r="H187" s="76">
        <v>0</v>
      </c>
      <c r="I187" s="298">
        <v>0</v>
      </c>
      <c r="J187" s="74">
        <v>0</v>
      </c>
      <c r="K187" s="74">
        <v>0</v>
      </c>
      <c r="L187" s="74">
        <v>0</v>
      </c>
      <c r="M187" s="43">
        <f t="shared" si="11"/>
        <v>0</v>
      </c>
    </row>
    <row r="188" spans="1:13" ht="15.75" customHeight="1">
      <c r="A188" s="125" t="s">
        <v>593</v>
      </c>
      <c r="B188" s="247"/>
      <c r="C188" s="179" t="s">
        <v>770</v>
      </c>
      <c r="D188" s="76">
        <v>0</v>
      </c>
      <c r="E188" s="76">
        <v>0</v>
      </c>
      <c r="F188" s="297">
        <v>0</v>
      </c>
      <c r="G188" s="76">
        <v>0</v>
      </c>
      <c r="H188" s="76">
        <v>0</v>
      </c>
      <c r="I188" s="298">
        <v>0</v>
      </c>
      <c r="J188" s="74">
        <v>0</v>
      </c>
      <c r="K188" s="74">
        <v>0</v>
      </c>
      <c r="L188" s="74">
        <v>0</v>
      </c>
      <c r="M188" s="43">
        <f t="shared" si="11"/>
        <v>0</v>
      </c>
    </row>
    <row r="189" spans="1:13" ht="15.75" customHeight="1">
      <c r="A189" s="125" t="s">
        <v>407</v>
      </c>
      <c r="B189" s="247"/>
      <c r="C189" s="179" t="s">
        <v>566</v>
      </c>
      <c r="D189" s="76">
        <v>0</v>
      </c>
      <c r="E189" s="76">
        <v>0</v>
      </c>
      <c r="F189" s="297">
        <v>0</v>
      </c>
      <c r="G189" s="76">
        <v>0</v>
      </c>
      <c r="H189" s="76">
        <v>0</v>
      </c>
      <c r="I189" s="298">
        <v>0</v>
      </c>
      <c r="J189" s="74">
        <v>0</v>
      </c>
      <c r="K189" s="74">
        <v>0</v>
      </c>
      <c r="L189" s="74">
        <v>0</v>
      </c>
      <c r="M189" s="43">
        <f t="shared" si="11"/>
        <v>0</v>
      </c>
    </row>
    <row r="190" spans="1:13" ht="15.75" customHeight="1">
      <c r="A190" s="125" t="s">
        <v>451</v>
      </c>
      <c r="B190" s="247"/>
      <c r="C190" s="179" t="s">
        <v>564</v>
      </c>
      <c r="D190" s="76">
        <v>0</v>
      </c>
      <c r="E190" s="76">
        <v>0</v>
      </c>
      <c r="F190" s="297">
        <v>0</v>
      </c>
      <c r="G190" s="76">
        <v>0</v>
      </c>
      <c r="H190" s="76">
        <v>0</v>
      </c>
      <c r="I190" s="298">
        <v>0</v>
      </c>
      <c r="J190" s="74">
        <v>0</v>
      </c>
      <c r="K190" s="74">
        <v>0</v>
      </c>
      <c r="L190" s="74">
        <v>0</v>
      </c>
      <c r="M190" s="43">
        <f t="shared" si="11"/>
        <v>0</v>
      </c>
    </row>
    <row r="191" spans="1:13" ht="15.75" customHeight="1">
      <c r="A191" s="125" t="s">
        <v>391</v>
      </c>
      <c r="B191" s="247"/>
      <c r="C191" s="179" t="s">
        <v>567</v>
      </c>
      <c r="D191" s="76">
        <v>0</v>
      </c>
      <c r="E191" s="76">
        <v>0</v>
      </c>
      <c r="F191" s="297">
        <v>0</v>
      </c>
      <c r="G191" s="76">
        <v>0</v>
      </c>
      <c r="H191" s="76">
        <v>0</v>
      </c>
      <c r="I191" s="298">
        <v>0</v>
      </c>
      <c r="J191" s="74">
        <v>0</v>
      </c>
      <c r="K191" s="74">
        <v>0</v>
      </c>
      <c r="L191" s="74">
        <v>0</v>
      </c>
      <c r="M191" s="43">
        <f t="shared" si="11"/>
        <v>0</v>
      </c>
    </row>
    <row r="192" spans="1:13" ht="15.75" customHeight="1">
      <c r="A192" s="125" t="s">
        <v>408</v>
      </c>
      <c r="B192" s="247"/>
      <c r="C192" s="179" t="s">
        <v>565</v>
      </c>
      <c r="D192" s="76">
        <v>0</v>
      </c>
      <c r="E192" s="76">
        <v>0</v>
      </c>
      <c r="F192" s="297">
        <v>0</v>
      </c>
      <c r="G192" s="76">
        <v>0</v>
      </c>
      <c r="H192" s="76">
        <v>0</v>
      </c>
      <c r="I192" s="298">
        <v>0</v>
      </c>
      <c r="J192" s="74">
        <v>0</v>
      </c>
      <c r="K192" s="74">
        <v>0</v>
      </c>
      <c r="L192" s="74">
        <v>0</v>
      </c>
      <c r="M192" s="43">
        <f t="shared" si="11"/>
        <v>0</v>
      </c>
    </row>
    <row r="193" spans="1:13" ht="15.75" customHeight="1">
      <c r="A193" s="125" t="s">
        <v>771</v>
      </c>
      <c r="B193" s="247"/>
      <c r="C193" s="179" t="s">
        <v>733</v>
      </c>
      <c r="D193" s="76">
        <v>0</v>
      </c>
      <c r="E193" s="76">
        <v>0</v>
      </c>
      <c r="F193" s="297">
        <v>0</v>
      </c>
      <c r="G193" s="76">
        <v>0</v>
      </c>
      <c r="H193" s="76">
        <v>0</v>
      </c>
      <c r="I193" s="298">
        <v>0</v>
      </c>
      <c r="J193" s="74">
        <v>0</v>
      </c>
      <c r="K193" s="74">
        <v>0</v>
      </c>
      <c r="L193" s="74">
        <v>0</v>
      </c>
      <c r="M193" s="43">
        <f t="shared" si="11"/>
        <v>0</v>
      </c>
    </row>
    <row r="194" spans="1:13" ht="15.75" customHeight="1">
      <c r="A194" s="125" t="s">
        <v>772</v>
      </c>
      <c r="B194" s="247"/>
      <c r="C194" s="179" t="s">
        <v>735</v>
      </c>
      <c r="D194" s="76">
        <v>0</v>
      </c>
      <c r="E194" s="76">
        <v>0</v>
      </c>
      <c r="F194" s="297">
        <v>0</v>
      </c>
      <c r="G194" s="76">
        <v>0</v>
      </c>
      <c r="H194" s="76">
        <v>0</v>
      </c>
      <c r="I194" s="298">
        <v>0</v>
      </c>
      <c r="J194" s="74">
        <v>0</v>
      </c>
      <c r="K194" s="74">
        <v>0</v>
      </c>
      <c r="L194" s="74">
        <v>0</v>
      </c>
      <c r="M194" s="43">
        <f t="shared" si="11"/>
        <v>0</v>
      </c>
    </row>
    <row r="195" spans="1:13" ht="15.75" customHeight="1">
      <c r="A195" s="125" t="s">
        <v>773</v>
      </c>
      <c r="B195" s="247"/>
      <c r="C195" s="179" t="s">
        <v>642</v>
      </c>
      <c r="D195" s="76">
        <v>0</v>
      </c>
      <c r="E195" s="76">
        <v>0</v>
      </c>
      <c r="F195" s="297">
        <v>0</v>
      </c>
      <c r="G195" s="76">
        <v>0</v>
      </c>
      <c r="H195" s="76">
        <v>0</v>
      </c>
      <c r="I195" s="298">
        <v>0</v>
      </c>
      <c r="J195" s="74">
        <v>0</v>
      </c>
      <c r="K195" s="74">
        <v>0</v>
      </c>
      <c r="L195" s="74">
        <v>0</v>
      </c>
      <c r="M195" s="43">
        <f t="shared" si="11"/>
        <v>0</v>
      </c>
    </row>
    <row r="196" spans="1:13" ht="15.75" customHeight="1">
      <c r="A196" s="127" t="s">
        <v>187</v>
      </c>
      <c r="B196" s="247"/>
      <c r="C196" s="179" t="s">
        <v>55</v>
      </c>
      <c r="D196" s="76">
        <v>0</v>
      </c>
      <c r="E196" s="76">
        <v>0</v>
      </c>
      <c r="F196" s="297">
        <v>0</v>
      </c>
      <c r="G196" s="76">
        <v>0</v>
      </c>
      <c r="H196" s="76">
        <v>0</v>
      </c>
      <c r="I196" s="298">
        <v>0</v>
      </c>
      <c r="J196" s="74">
        <v>0</v>
      </c>
      <c r="K196" s="74">
        <v>0</v>
      </c>
      <c r="L196" s="74">
        <v>0</v>
      </c>
      <c r="M196" s="43">
        <f t="shared" si="11"/>
        <v>0</v>
      </c>
    </row>
    <row r="197" spans="1:13" ht="15.75" customHeight="1">
      <c r="A197" s="4"/>
      <c r="B197" s="98"/>
      <c r="C197" s="191"/>
      <c r="D197" s="252"/>
      <c r="E197" s="252"/>
      <c r="F197" s="311"/>
      <c r="G197" s="311"/>
      <c r="H197" s="311"/>
      <c r="I197" s="311"/>
      <c r="J197" s="252"/>
      <c r="K197" s="252"/>
      <c r="L197" s="256"/>
      <c r="M197" s="43"/>
    </row>
    <row r="198" spans="1:13" ht="15.75" customHeight="1">
      <c r="A198" s="8" t="s">
        <v>594</v>
      </c>
      <c r="B198" s="99"/>
      <c r="C198" s="177" t="s">
        <v>650</v>
      </c>
      <c r="D198" s="254"/>
      <c r="E198" s="254"/>
      <c r="F198" s="312"/>
      <c r="G198" s="312"/>
      <c r="H198" s="312"/>
      <c r="I198" s="312"/>
      <c r="J198" s="254"/>
      <c r="K198" s="254"/>
      <c r="L198" s="255"/>
      <c r="M198" s="43"/>
    </row>
    <row r="199" spans="1:13" ht="15.75" customHeight="1">
      <c r="A199" s="127" t="s">
        <v>452</v>
      </c>
      <c r="B199" s="247"/>
      <c r="C199" s="179" t="s">
        <v>651</v>
      </c>
      <c r="D199" s="76">
        <v>0</v>
      </c>
      <c r="E199" s="76">
        <v>0</v>
      </c>
      <c r="F199" s="297">
        <v>0</v>
      </c>
      <c r="G199" s="76">
        <v>0</v>
      </c>
      <c r="H199" s="76">
        <v>0</v>
      </c>
      <c r="I199" s="298">
        <v>0</v>
      </c>
      <c r="J199" s="74">
        <v>0</v>
      </c>
      <c r="K199" s="74">
        <v>0</v>
      </c>
      <c r="L199" s="74">
        <v>0</v>
      </c>
      <c r="M199" s="43">
        <f t="shared" ref="M199:M213" si="12">SUM(D199:L199)</f>
        <v>0</v>
      </c>
    </row>
    <row r="200" spans="1:13" ht="15.75" customHeight="1">
      <c r="A200" s="125" t="s">
        <v>409</v>
      </c>
      <c r="B200" s="247"/>
      <c r="C200" s="179" t="s">
        <v>774</v>
      </c>
      <c r="D200" s="76">
        <v>0</v>
      </c>
      <c r="E200" s="76">
        <v>0</v>
      </c>
      <c r="F200" s="297">
        <v>0</v>
      </c>
      <c r="G200" s="76">
        <v>0</v>
      </c>
      <c r="H200" s="76">
        <v>0</v>
      </c>
      <c r="I200" s="298">
        <v>0</v>
      </c>
      <c r="J200" s="74">
        <v>0</v>
      </c>
      <c r="K200" s="74">
        <v>0</v>
      </c>
      <c r="L200" s="74">
        <v>0</v>
      </c>
      <c r="M200" s="43">
        <f t="shared" si="12"/>
        <v>0</v>
      </c>
    </row>
    <row r="201" spans="1:13" ht="15.75" customHeight="1">
      <c r="A201" s="125" t="s">
        <v>453</v>
      </c>
      <c r="B201" s="247"/>
      <c r="C201" s="179" t="s">
        <v>653</v>
      </c>
      <c r="D201" s="76">
        <v>0</v>
      </c>
      <c r="E201" s="76">
        <v>0</v>
      </c>
      <c r="F201" s="297">
        <v>0</v>
      </c>
      <c r="G201" s="76">
        <v>0</v>
      </c>
      <c r="H201" s="76">
        <v>0</v>
      </c>
      <c r="I201" s="298">
        <v>0</v>
      </c>
      <c r="J201" s="74">
        <v>0</v>
      </c>
      <c r="K201" s="74">
        <v>0</v>
      </c>
      <c r="L201" s="74">
        <v>0</v>
      </c>
      <c r="M201" s="43">
        <f t="shared" si="12"/>
        <v>0</v>
      </c>
    </row>
    <row r="202" spans="1:13" ht="15.75" customHeight="1">
      <c r="A202" s="125" t="s">
        <v>410</v>
      </c>
      <c r="B202" s="247"/>
      <c r="C202" s="179" t="s">
        <v>655</v>
      </c>
      <c r="D202" s="76">
        <v>0</v>
      </c>
      <c r="E202" s="76">
        <v>0</v>
      </c>
      <c r="F202" s="297">
        <v>0</v>
      </c>
      <c r="G202" s="76">
        <v>0</v>
      </c>
      <c r="H202" s="76">
        <v>0</v>
      </c>
      <c r="I202" s="298">
        <v>0</v>
      </c>
      <c r="J202" s="74">
        <v>0</v>
      </c>
      <c r="K202" s="74">
        <v>0</v>
      </c>
      <c r="L202" s="74">
        <v>0</v>
      </c>
      <c r="M202" s="43">
        <f t="shared" si="12"/>
        <v>0</v>
      </c>
    </row>
    <row r="203" spans="1:13" ht="15.75" customHeight="1">
      <c r="A203" s="125" t="s">
        <v>454</v>
      </c>
      <c r="B203" s="247"/>
      <c r="C203" s="179" t="s">
        <v>656</v>
      </c>
      <c r="D203" s="76">
        <v>0</v>
      </c>
      <c r="E203" s="76">
        <v>0</v>
      </c>
      <c r="F203" s="297">
        <v>0</v>
      </c>
      <c r="G203" s="76">
        <v>0</v>
      </c>
      <c r="H203" s="76">
        <v>0</v>
      </c>
      <c r="I203" s="298">
        <v>0</v>
      </c>
      <c r="J203" s="74">
        <v>0</v>
      </c>
      <c r="K203" s="74">
        <v>0</v>
      </c>
      <c r="L203" s="74">
        <v>0</v>
      </c>
      <c r="M203" s="43">
        <f t="shared" si="12"/>
        <v>0</v>
      </c>
    </row>
    <row r="204" spans="1:13" ht="15.75" customHeight="1">
      <c r="A204" s="125" t="s">
        <v>411</v>
      </c>
      <c r="B204" s="247"/>
      <c r="C204" s="179" t="s">
        <v>657</v>
      </c>
      <c r="D204" s="76">
        <v>0</v>
      </c>
      <c r="E204" s="76">
        <v>0</v>
      </c>
      <c r="F204" s="297">
        <v>0</v>
      </c>
      <c r="G204" s="76">
        <v>0</v>
      </c>
      <c r="H204" s="76">
        <v>0</v>
      </c>
      <c r="I204" s="298">
        <v>0</v>
      </c>
      <c r="J204" s="74">
        <v>0</v>
      </c>
      <c r="K204" s="74">
        <v>0</v>
      </c>
      <c r="L204" s="74">
        <v>0</v>
      </c>
      <c r="M204" s="43">
        <f t="shared" si="12"/>
        <v>0</v>
      </c>
    </row>
    <row r="205" spans="1:13" ht="15.75" customHeight="1">
      <c r="A205" s="125" t="s">
        <v>412</v>
      </c>
      <c r="B205" s="247"/>
      <c r="C205" s="179" t="s">
        <v>658</v>
      </c>
      <c r="D205" s="76">
        <v>0</v>
      </c>
      <c r="E205" s="76">
        <v>0</v>
      </c>
      <c r="F205" s="297">
        <v>0</v>
      </c>
      <c r="G205" s="76">
        <v>0</v>
      </c>
      <c r="H205" s="76">
        <v>0</v>
      </c>
      <c r="I205" s="298">
        <v>0</v>
      </c>
      <c r="J205" s="74">
        <v>0</v>
      </c>
      <c r="K205" s="74">
        <v>0</v>
      </c>
      <c r="L205" s="74">
        <v>0</v>
      </c>
      <c r="M205" s="43">
        <f t="shared" si="12"/>
        <v>0</v>
      </c>
    </row>
    <row r="206" spans="1:13" ht="15.75" customHeight="1">
      <c r="A206" s="125" t="s">
        <v>392</v>
      </c>
      <c r="B206" s="247"/>
      <c r="C206" s="179" t="s">
        <v>574</v>
      </c>
      <c r="D206" s="76">
        <v>0</v>
      </c>
      <c r="E206" s="76">
        <v>0</v>
      </c>
      <c r="F206" s="297">
        <v>0</v>
      </c>
      <c r="G206" s="76">
        <v>0</v>
      </c>
      <c r="H206" s="76">
        <v>0</v>
      </c>
      <c r="I206" s="298">
        <v>0</v>
      </c>
      <c r="J206" s="74">
        <v>0</v>
      </c>
      <c r="K206" s="74">
        <v>0</v>
      </c>
      <c r="L206" s="74">
        <v>0</v>
      </c>
      <c r="M206" s="43">
        <f t="shared" si="12"/>
        <v>0</v>
      </c>
    </row>
    <row r="207" spans="1:13" ht="15.75" customHeight="1">
      <c r="A207" s="125" t="s">
        <v>413</v>
      </c>
      <c r="B207" s="247"/>
      <c r="C207" s="179" t="s">
        <v>575</v>
      </c>
      <c r="D207" s="76">
        <v>0</v>
      </c>
      <c r="E207" s="76">
        <v>0</v>
      </c>
      <c r="F207" s="297">
        <v>0</v>
      </c>
      <c r="G207" s="76">
        <v>0</v>
      </c>
      <c r="H207" s="76">
        <v>0</v>
      </c>
      <c r="I207" s="298">
        <v>0</v>
      </c>
      <c r="J207" s="74">
        <v>0</v>
      </c>
      <c r="K207" s="74">
        <v>0</v>
      </c>
      <c r="L207" s="74">
        <v>0</v>
      </c>
      <c r="M207" s="43">
        <f t="shared" si="12"/>
        <v>0</v>
      </c>
    </row>
    <row r="208" spans="1:13" ht="15.75" customHeight="1">
      <c r="A208" s="125" t="s">
        <v>250</v>
      </c>
      <c r="B208" s="247"/>
      <c r="C208" s="179" t="s">
        <v>576</v>
      </c>
      <c r="D208" s="76">
        <v>0</v>
      </c>
      <c r="E208" s="76">
        <v>0</v>
      </c>
      <c r="F208" s="297">
        <v>0</v>
      </c>
      <c r="G208" s="76">
        <v>0</v>
      </c>
      <c r="H208" s="76">
        <v>0</v>
      </c>
      <c r="I208" s="298">
        <v>0</v>
      </c>
      <c r="J208" s="74">
        <v>0</v>
      </c>
      <c r="K208" s="74">
        <v>0</v>
      </c>
      <c r="L208" s="74">
        <v>0</v>
      </c>
      <c r="M208" s="43">
        <f t="shared" si="12"/>
        <v>0</v>
      </c>
    </row>
    <row r="209" spans="1:13" ht="15.75" customHeight="1">
      <c r="A209" s="125" t="s">
        <v>414</v>
      </c>
      <c r="B209" s="247"/>
      <c r="C209" s="179" t="s">
        <v>577</v>
      </c>
      <c r="D209" s="76">
        <v>0</v>
      </c>
      <c r="E209" s="76">
        <v>0</v>
      </c>
      <c r="F209" s="297">
        <v>0</v>
      </c>
      <c r="G209" s="76">
        <v>0</v>
      </c>
      <c r="H209" s="76">
        <v>0</v>
      </c>
      <c r="I209" s="298">
        <v>0</v>
      </c>
      <c r="J209" s="74">
        <v>0</v>
      </c>
      <c r="K209" s="74">
        <v>0</v>
      </c>
      <c r="L209" s="74">
        <v>0</v>
      </c>
      <c r="M209" s="43">
        <f t="shared" si="12"/>
        <v>0</v>
      </c>
    </row>
    <row r="210" spans="1:13" ht="15.75" customHeight="1">
      <c r="A210" s="127" t="s">
        <v>775</v>
      </c>
      <c r="B210" s="247"/>
      <c r="C210" s="179" t="s">
        <v>733</v>
      </c>
      <c r="D210" s="76">
        <v>0</v>
      </c>
      <c r="E210" s="76">
        <v>0</v>
      </c>
      <c r="F210" s="297">
        <v>0</v>
      </c>
      <c r="G210" s="76">
        <v>0</v>
      </c>
      <c r="H210" s="76">
        <v>0</v>
      </c>
      <c r="I210" s="298">
        <v>0</v>
      </c>
      <c r="J210" s="74">
        <v>0</v>
      </c>
      <c r="K210" s="74">
        <v>0</v>
      </c>
      <c r="L210" s="74">
        <v>0</v>
      </c>
      <c r="M210" s="43">
        <f t="shared" si="12"/>
        <v>0</v>
      </c>
    </row>
    <row r="211" spans="1:13" ht="15.75" customHeight="1">
      <c r="A211" s="127" t="s">
        <v>776</v>
      </c>
      <c r="B211" s="247"/>
      <c r="C211" s="179" t="s">
        <v>735</v>
      </c>
      <c r="D211" s="76">
        <v>0</v>
      </c>
      <c r="E211" s="76">
        <v>0</v>
      </c>
      <c r="F211" s="297">
        <v>0</v>
      </c>
      <c r="G211" s="76">
        <v>0</v>
      </c>
      <c r="H211" s="76">
        <v>0</v>
      </c>
      <c r="I211" s="298">
        <v>0</v>
      </c>
      <c r="J211" s="74">
        <v>0</v>
      </c>
      <c r="K211" s="74">
        <v>0</v>
      </c>
      <c r="L211" s="74">
        <v>0</v>
      </c>
      <c r="M211" s="43">
        <f t="shared" si="12"/>
        <v>0</v>
      </c>
    </row>
    <row r="212" spans="1:13" ht="15.75" customHeight="1">
      <c r="A212" s="127" t="s">
        <v>777</v>
      </c>
      <c r="B212" s="247"/>
      <c r="C212" s="179" t="s">
        <v>642</v>
      </c>
      <c r="D212" s="76">
        <v>0</v>
      </c>
      <c r="E212" s="76">
        <v>0</v>
      </c>
      <c r="F212" s="297">
        <v>0</v>
      </c>
      <c r="G212" s="76">
        <v>0</v>
      </c>
      <c r="H212" s="76">
        <v>0</v>
      </c>
      <c r="I212" s="298">
        <v>0</v>
      </c>
      <c r="J212" s="74">
        <v>0</v>
      </c>
      <c r="K212" s="74">
        <v>0</v>
      </c>
      <c r="L212" s="74">
        <v>0</v>
      </c>
      <c r="M212" s="43">
        <f t="shared" si="12"/>
        <v>0</v>
      </c>
    </row>
    <row r="213" spans="1:13" ht="15.75" customHeight="1">
      <c r="A213" s="127" t="s">
        <v>206</v>
      </c>
      <c r="B213" s="247"/>
      <c r="C213" s="179" t="s">
        <v>55</v>
      </c>
      <c r="D213" s="76">
        <v>0</v>
      </c>
      <c r="E213" s="76">
        <v>0</v>
      </c>
      <c r="F213" s="297">
        <v>0</v>
      </c>
      <c r="G213" s="76">
        <v>0</v>
      </c>
      <c r="H213" s="76">
        <v>0</v>
      </c>
      <c r="I213" s="298">
        <v>0</v>
      </c>
      <c r="J213" s="74">
        <v>0</v>
      </c>
      <c r="K213" s="74">
        <v>0</v>
      </c>
      <c r="L213" s="74">
        <v>0</v>
      </c>
      <c r="M213" s="43">
        <f t="shared" si="12"/>
        <v>0</v>
      </c>
    </row>
    <row r="214" spans="1:13" ht="15.75" customHeight="1">
      <c r="A214" s="4"/>
      <c r="B214" s="98"/>
      <c r="C214" s="191"/>
      <c r="D214" s="252"/>
      <c r="E214" s="252"/>
      <c r="F214" s="311"/>
      <c r="G214" s="311"/>
      <c r="H214" s="311"/>
      <c r="I214" s="311"/>
      <c r="J214" s="252"/>
      <c r="K214" s="252"/>
      <c r="L214" s="256"/>
      <c r="M214" s="43"/>
    </row>
    <row r="215" spans="1:13" ht="15.75" customHeight="1">
      <c r="A215" s="8" t="s">
        <v>666</v>
      </c>
      <c r="B215" s="99"/>
      <c r="C215" s="177" t="s">
        <v>579</v>
      </c>
      <c r="D215" s="254"/>
      <c r="E215" s="254"/>
      <c r="F215" s="312"/>
      <c r="G215" s="312"/>
      <c r="H215" s="312"/>
      <c r="I215" s="312"/>
      <c r="J215" s="254"/>
      <c r="K215" s="254"/>
      <c r="L215" s="255"/>
      <c r="M215" s="43"/>
    </row>
    <row r="216" spans="1:13" ht="15.75" customHeight="1">
      <c r="A216" s="125" t="s">
        <v>668</v>
      </c>
      <c r="B216" s="247"/>
      <c r="C216" s="179" t="s">
        <v>580</v>
      </c>
      <c r="D216" s="76">
        <v>0</v>
      </c>
      <c r="E216" s="76">
        <v>0</v>
      </c>
      <c r="F216" s="297">
        <v>0</v>
      </c>
      <c r="G216" s="76">
        <v>0</v>
      </c>
      <c r="H216" s="76">
        <v>0</v>
      </c>
      <c r="I216" s="298">
        <v>0</v>
      </c>
      <c r="J216" s="74">
        <v>0</v>
      </c>
      <c r="K216" s="74">
        <v>0</v>
      </c>
      <c r="L216" s="74">
        <v>0</v>
      </c>
      <c r="M216" s="43">
        <f t="shared" ref="M216:M225" si="13">SUM(D216:L216)</f>
        <v>0</v>
      </c>
    </row>
    <row r="217" spans="1:13" ht="15.75" customHeight="1">
      <c r="A217" s="125" t="s">
        <v>251</v>
      </c>
      <c r="B217" s="247"/>
      <c r="C217" s="179" t="s">
        <v>778</v>
      </c>
      <c r="D217" s="76">
        <v>0</v>
      </c>
      <c r="E217" s="76">
        <v>0</v>
      </c>
      <c r="F217" s="297">
        <v>0</v>
      </c>
      <c r="G217" s="76">
        <v>0</v>
      </c>
      <c r="H217" s="76">
        <v>0</v>
      </c>
      <c r="I217" s="298">
        <v>0</v>
      </c>
      <c r="J217" s="74">
        <v>0</v>
      </c>
      <c r="K217" s="74">
        <v>0</v>
      </c>
      <c r="L217" s="74">
        <v>0</v>
      </c>
      <c r="M217" s="43">
        <f t="shared" si="13"/>
        <v>0</v>
      </c>
    </row>
    <row r="218" spans="1:13" ht="15.75" customHeight="1">
      <c r="A218" s="125" t="s">
        <v>252</v>
      </c>
      <c r="B218" s="247"/>
      <c r="C218" s="179" t="s">
        <v>779</v>
      </c>
      <c r="D218" s="76">
        <v>0</v>
      </c>
      <c r="E218" s="76">
        <v>0</v>
      </c>
      <c r="F218" s="297">
        <v>0</v>
      </c>
      <c r="G218" s="76">
        <v>0</v>
      </c>
      <c r="H218" s="76">
        <v>0</v>
      </c>
      <c r="I218" s="298">
        <v>0</v>
      </c>
      <c r="J218" s="74">
        <v>0</v>
      </c>
      <c r="K218" s="74">
        <v>0</v>
      </c>
      <c r="L218" s="74">
        <v>0</v>
      </c>
      <c r="M218" s="43">
        <f t="shared" si="13"/>
        <v>0</v>
      </c>
    </row>
    <row r="219" spans="1:13" ht="15.75" customHeight="1">
      <c r="A219" s="125" t="s">
        <v>253</v>
      </c>
      <c r="B219" s="247"/>
      <c r="C219" s="179" t="s">
        <v>582</v>
      </c>
      <c r="D219" s="76">
        <v>0</v>
      </c>
      <c r="E219" s="76">
        <v>0</v>
      </c>
      <c r="F219" s="297">
        <v>0</v>
      </c>
      <c r="G219" s="76">
        <v>0</v>
      </c>
      <c r="H219" s="76">
        <v>0</v>
      </c>
      <c r="I219" s="298">
        <v>0</v>
      </c>
      <c r="J219" s="74">
        <v>0</v>
      </c>
      <c r="K219" s="74">
        <v>0</v>
      </c>
      <c r="L219" s="74">
        <v>0</v>
      </c>
      <c r="M219" s="43">
        <f t="shared" si="13"/>
        <v>0</v>
      </c>
    </row>
    <row r="220" spans="1:13" ht="15.75" customHeight="1">
      <c r="A220" s="125" t="s">
        <v>254</v>
      </c>
      <c r="B220" s="247"/>
      <c r="C220" s="168" t="s">
        <v>780</v>
      </c>
      <c r="D220" s="76">
        <v>0</v>
      </c>
      <c r="E220" s="76">
        <v>0</v>
      </c>
      <c r="F220" s="297">
        <v>0</v>
      </c>
      <c r="G220" s="76">
        <v>0</v>
      </c>
      <c r="H220" s="76">
        <v>0</v>
      </c>
      <c r="I220" s="298">
        <v>0</v>
      </c>
      <c r="J220" s="74">
        <v>0</v>
      </c>
      <c r="K220" s="74">
        <v>0</v>
      </c>
      <c r="L220" s="74">
        <v>0</v>
      </c>
      <c r="M220" s="43">
        <f t="shared" si="13"/>
        <v>0</v>
      </c>
    </row>
    <row r="221" spans="1:13" ht="15.75" customHeight="1">
      <c r="A221" s="125" t="s">
        <v>291</v>
      </c>
      <c r="B221" s="247"/>
      <c r="C221" s="179" t="s">
        <v>493</v>
      </c>
      <c r="D221" s="76">
        <v>0</v>
      </c>
      <c r="E221" s="76">
        <v>0</v>
      </c>
      <c r="F221" s="297">
        <v>0</v>
      </c>
      <c r="G221" s="76">
        <v>0</v>
      </c>
      <c r="H221" s="76">
        <v>0</v>
      </c>
      <c r="I221" s="298">
        <v>0</v>
      </c>
      <c r="J221" s="74">
        <v>0</v>
      </c>
      <c r="K221" s="74">
        <v>0</v>
      </c>
      <c r="L221" s="74">
        <v>0</v>
      </c>
      <c r="M221" s="43">
        <f t="shared" si="13"/>
        <v>0</v>
      </c>
    </row>
    <row r="222" spans="1:13" ht="15.75" customHeight="1">
      <c r="A222" s="125" t="s">
        <v>781</v>
      </c>
      <c r="B222" s="247"/>
      <c r="C222" s="179" t="s">
        <v>733</v>
      </c>
      <c r="D222" s="76">
        <v>0</v>
      </c>
      <c r="E222" s="76">
        <v>0</v>
      </c>
      <c r="F222" s="297">
        <v>0</v>
      </c>
      <c r="G222" s="76">
        <v>0</v>
      </c>
      <c r="H222" s="76">
        <v>0</v>
      </c>
      <c r="I222" s="298">
        <v>0</v>
      </c>
      <c r="J222" s="74">
        <v>0</v>
      </c>
      <c r="K222" s="74">
        <v>0</v>
      </c>
      <c r="L222" s="74">
        <v>0</v>
      </c>
      <c r="M222" s="43">
        <f t="shared" si="13"/>
        <v>0</v>
      </c>
    </row>
    <row r="223" spans="1:13" ht="15.75" customHeight="1">
      <c r="A223" s="125" t="s">
        <v>782</v>
      </c>
      <c r="B223" s="247"/>
      <c r="C223" s="179" t="s">
        <v>735</v>
      </c>
      <c r="D223" s="76">
        <v>0</v>
      </c>
      <c r="E223" s="76">
        <v>0</v>
      </c>
      <c r="F223" s="297">
        <v>0</v>
      </c>
      <c r="G223" s="76">
        <v>0</v>
      </c>
      <c r="H223" s="76">
        <v>0</v>
      </c>
      <c r="I223" s="298">
        <v>0</v>
      </c>
      <c r="J223" s="74">
        <v>0</v>
      </c>
      <c r="K223" s="74">
        <v>0</v>
      </c>
      <c r="L223" s="74">
        <v>0</v>
      </c>
      <c r="M223" s="43">
        <f t="shared" si="13"/>
        <v>0</v>
      </c>
    </row>
    <row r="224" spans="1:13" ht="15.75" customHeight="1">
      <c r="A224" s="125" t="s">
        <v>783</v>
      </c>
      <c r="B224" s="247"/>
      <c r="C224" s="179" t="s">
        <v>642</v>
      </c>
      <c r="D224" s="76">
        <v>0</v>
      </c>
      <c r="E224" s="76">
        <v>0</v>
      </c>
      <c r="F224" s="297">
        <v>0</v>
      </c>
      <c r="G224" s="76">
        <v>0</v>
      </c>
      <c r="H224" s="76">
        <v>0</v>
      </c>
      <c r="I224" s="298">
        <v>0</v>
      </c>
      <c r="J224" s="74">
        <v>0</v>
      </c>
      <c r="K224" s="74">
        <v>0</v>
      </c>
      <c r="L224" s="74">
        <v>0</v>
      </c>
      <c r="M224" s="43">
        <f t="shared" si="13"/>
        <v>0</v>
      </c>
    </row>
    <row r="225" spans="1:19" ht="15.75" customHeight="1">
      <c r="A225" s="125" t="s">
        <v>11</v>
      </c>
      <c r="B225" s="247"/>
      <c r="C225" s="179" t="s">
        <v>55</v>
      </c>
      <c r="D225" s="76">
        <v>0</v>
      </c>
      <c r="E225" s="76">
        <v>0</v>
      </c>
      <c r="F225" s="297">
        <v>0</v>
      </c>
      <c r="G225" s="76">
        <v>0</v>
      </c>
      <c r="H225" s="76">
        <v>0</v>
      </c>
      <c r="I225" s="298">
        <v>0</v>
      </c>
      <c r="J225" s="74">
        <v>0</v>
      </c>
      <c r="K225" s="74">
        <v>0</v>
      </c>
      <c r="L225" s="74">
        <v>0</v>
      </c>
      <c r="M225" s="43">
        <f t="shared" si="13"/>
        <v>0</v>
      </c>
    </row>
    <row r="226" spans="1:19" s="24" customFormat="1" ht="15.75" customHeight="1">
      <c r="A226" s="4"/>
      <c r="B226" s="98"/>
      <c r="C226" s="191"/>
      <c r="D226" s="252"/>
      <c r="E226" s="252"/>
      <c r="F226" s="311"/>
      <c r="G226" s="311"/>
      <c r="H226" s="311"/>
      <c r="I226" s="311"/>
      <c r="J226" s="252"/>
      <c r="K226" s="252"/>
      <c r="L226" s="256"/>
      <c r="M226" s="43"/>
      <c r="N226" s="39"/>
      <c r="O226" s="39"/>
      <c r="P226" s="39"/>
      <c r="Q226" s="39"/>
      <c r="R226" s="39"/>
      <c r="S226" s="39"/>
    </row>
    <row r="227" spans="1:19" s="24" customFormat="1" ht="15.75" customHeight="1">
      <c r="A227" s="16" t="s">
        <v>524</v>
      </c>
      <c r="B227" s="106"/>
      <c r="C227" s="164" t="s">
        <v>496</v>
      </c>
      <c r="D227" s="254"/>
      <c r="E227" s="254"/>
      <c r="F227" s="312"/>
      <c r="G227" s="312"/>
      <c r="H227" s="312"/>
      <c r="I227" s="312"/>
      <c r="J227" s="254"/>
      <c r="K227" s="254"/>
      <c r="L227" s="255"/>
      <c r="M227" s="43"/>
      <c r="N227" s="39"/>
      <c r="O227" s="39"/>
      <c r="P227" s="39"/>
      <c r="Q227" s="39"/>
      <c r="R227" s="39"/>
      <c r="S227" s="39"/>
    </row>
    <row r="228" spans="1:19" s="24" customFormat="1" ht="15.75" customHeight="1">
      <c r="A228" s="125" t="s">
        <v>455</v>
      </c>
      <c r="B228" s="247"/>
      <c r="C228" s="179" t="s">
        <v>497</v>
      </c>
      <c r="D228" s="76">
        <v>0</v>
      </c>
      <c r="E228" s="76">
        <v>0</v>
      </c>
      <c r="F228" s="297">
        <v>0</v>
      </c>
      <c r="G228" s="76">
        <v>0</v>
      </c>
      <c r="H228" s="76">
        <v>0</v>
      </c>
      <c r="I228" s="298">
        <v>0</v>
      </c>
      <c r="J228" s="74">
        <v>0</v>
      </c>
      <c r="K228" s="74">
        <v>0</v>
      </c>
      <c r="L228" s="74">
        <v>0</v>
      </c>
      <c r="M228" s="43">
        <f t="shared" ref="M228:M235" si="14">SUM(D228:L228)</f>
        <v>0</v>
      </c>
      <c r="N228" s="39"/>
      <c r="O228" s="39"/>
      <c r="P228" s="39"/>
      <c r="Q228" s="39"/>
      <c r="R228" s="39"/>
      <c r="S228" s="39"/>
    </row>
    <row r="229" spans="1:19" s="24" customFormat="1" ht="15.75" customHeight="1">
      <c r="A229" s="125" t="s">
        <v>292</v>
      </c>
      <c r="B229" s="247"/>
      <c r="C229" s="179" t="s">
        <v>499</v>
      </c>
      <c r="D229" s="76">
        <v>0</v>
      </c>
      <c r="E229" s="76">
        <v>0</v>
      </c>
      <c r="F229" s="297">
        <v>0</v>
      </c>
      <c r="G229" s="76">
        <v>0</v>
      </c>
      <c r="H229" s="76">
        <v>0</v>
      </c>
      <c r="I229" s="298">
        <v>0</v>
      </c>
      <c r="J229" s="74">
        <v>0</v>
      </c>
      <c r="K229" s="74">
        <v>0</v>
      </c>
      <c r="L229" s="74">
        <v>0</v>
      </c>
      <c r="M229" s="43">
        <f t="shared" si="14"/>
        <v>0</v>
      </c>
      <c r="N229" s="39"/>
      <c r="O229" s="39"/>
      <c r="P229" s="39"/>
      <c r="Q229" s="39"/>
      <c r="R229" s="39"/>
      <c r="S229" s="39"/>
    </row>
    <row r="230" spans="1:19" s="24" customFormat="1" ht="15.75" customHeight="1">
      <c r="A230" s="125" t="s">
        <v>293</v>
      </c>
      <c r="B230" s="247"/>
      <c r="C230" s="179" t="s">
        <v>784</v>
      </c>
      <c r="D230" s="76">
        <v>0</v>
      </c>
      <c r="E230" s="76">
        <v>0</v>
      </c>
      <c r="F230" s="297">
        <v>0</v>
      </c>
      <c r="G230" s="76">
        <v>0</v>
      </c>
      <c r="H230" s="76">
        <v>0</v>
      </c>
      <c r="I230" s="298">
        <v>0</v>
      </c>
      <c r="J230" s="74">
        <v>0</v>
      </c>
      <c r="K230" s="74">
        <v>0</v>
      </c>
      <c r="L230" s="74">
        <v>0</v>
      </c>
      <c r="M230" s="43">
        <f t="shared" si="14"/>
        <v>0</v>
      </c>
      <c r="N230" s="39"/>
      <c r="O230" s="39"/>
      <c r="P230" s="39"/>
      <c r="Q230" s="39"/>
      <c r="R230" s="39"/>
      <c r="S230" s="39"/>
    </row>
    <row r="231" spans="1:19" s="24" customFormat="1" ht="15.75" customHeight="1">
      <c r="A231" s="127" t="s">
        <v>785</v>
      </c>
      <c r="B231" s="247"/>
      <c r="C231" s="179" t="s">
        <v>692</v>
      </c>
      <c r="D231" s="76">
        <v>0</v>
      </c>
      <c r="E231" s="76">
        <v>0</v>
      </c>
      <c r="F231" s="297">
        <v>0</v>
      </c>
      <c r="G231" s="76">
        <v>0</v>
      </c>
      <c r="H231" s="76">
        <v>0</v>
      </c>
      <c r="I231" s="298">
        <v>0</v>
      </c>
      <c r="J231" s="74">
        <v>0</v>
      </c>
      <c r="K231" s="74">
        <v>0</v>
      </c>
      <c r="L231" s="74">
        <v>0</v>
      </c>
      <c r="M231" s="43">
        <f t="shared" si="14"/>
        <v>0</v>
      </c>
      <c r="N231" s="39"/>
      <c r="O231" s="39"/>
      <c r="P231" s="39"/>
      <c r="Q231" s="39"/>
      <c r="R231" s="39"/>
      <c r="S231" s="39"/>
    </row>
    <row r="232" spans="1:19" s="24" customFormat="1" ht="15.75" customHeight="1">
      <c r="A232" s="127" t="s">
        <v>786</v>
      </c>
      <c r="B232" s="247"/>
      <c r="C232" s="193" t="s">
        <v>733</v>
      </c>
      <c r="D232" s="76">
        <v>0</v>
      </c>
      <c r="E232" s="76">
        <v>0</v>
      </c>
      <c r="F232" s="297">
        <v>0</v>
      </c>
      <c r="G232" s="76">
        <v>0</v>
      </c>
      <c r="H232" s="76">
        <v>0</v>
      </c>
      <c r="I232" s="298">
        <v>0</v>
      </c>
      <c r="J232" s="74">
        <v>0</v>
      </c>
      <c r="K232" s="74">
        <v>0</v>
      </c>
      <c r="L232" s="74">
        <v>0</v>
      </c>
      <c r="M232" s="43">
        <f t="shared" si="14"/>
        <v>0</v>
      </c>
      <c r="N232" s="39"/>
      <c r="O232" s="39"/>
      <c r="P232" s="39"/>
      <c r="Q232" s="39"/>
      <c r="R232" s="39"/>
      <c r="S232" s="39"/>
    </row>
    <row r="233" spans="1:19" s="24" customFormat="1" ht="15.75" customHeight="1">
      <c r="A233" s="127" t="s">
        <v>787</v>
      </c>
      <c r="B233" s="247"/>
      <c r="C233" s="179" t="s">
        <v>788</v>
      </c>
      <c r="D233" s="76">
        <v>0</v>
      </c>
      <c r="E233" s="76">
        <v>0</v>
      </c>
      <c r="F233" s="297">
        <v>0</v>
      </c>
      <c r="G233" s="76">
        <v>0</v>
      </c>
      <c r="H233" s="76">
        <v>0</v>
      </c>
      <c r="I233" s="298">
        <v>0</v>
      </c>
      <c r="J233" s="74">
        <v>0</v>
      </c>
      <c r="K233" s="74">
        <v>0</v>
      </c>
      <c r="L233" s="74">
        <v>0</v>
      </c>
      <c r="M233" s="43">
        <f t="shared" si="14"/>
        <v>0</v>
      </c>
      <c r="N233" s="39"/>
      <c r="O233" s="39"/>
      <c r="P233" s="39"/>
      <c r="Q233" s="39"/>
      <c r="R233" s="39"/>
      <c r="S233" s="39"/>
    </row>
    <row r="234" spans="1:19" s="24" customFormat="1" ht="15.75" customHeight="1">
      <c r="A234" s="127" t="s">
        <v>789</v>
      </c>
      <c r="B234" s="247"/>
      <c r="C234" s="190" t="s">
        <v>642</v>
      </c>
      <c r="D234" s="76">
        <v>0</v>
      </c>
      <c r="E234" s="76">
        <v>0</v>
      </c>
      <c r="F234" s="297">
        <v>0</v>
      </c>
      <c r="G234" s="76">
        <v>0</v>
      </c>
      <c r="H234" s="76">
        <v>0</v>
      </c>
      <c r="I234" s="298">
        <v>0</v>
      </c>
      <c r="J234" s="74">
        <v>0</v>
      </c>
      <c r="K234" s="74">
        <v>0</v>
      </c>
      <c r="L234" s="74">
        <v>0</v>
      </c>
      <c r="M234" s="43">
        <f t="shared" si="14"/>
        <v>0</v>
      </c>
      <c r="N234" s="39"/>
      <c r="O234" s="39"/>
      <c r="P234" s="39"/>
      <c r="Q234" s="39"/>
      <c r="R234" s="39"/>
      <c r="S234" s="39"/>
    </row>
    <row r="235" spans="1:19" s="24" customFormat="1" ht="15.75" customHeight="1">
      <c r="A235" s="127" t="s">
        <v>12</v>
      </c>
      <c r="B235" s="247"/>
      <c r="C235" s="193" t="s">
        <v>55</v>
      </c>
      <c r="D235" s="76">
        <v>0</v>
      </c>
      <c r="E235" s="76">
        <v>0</v>
      </c>
      <c r="F235" s="297">
        <v>0</v>
      </c>
      <c r="G235" s="76">
        <v>0</v>
      </c>
      <c r="H235" s="76">
        <v>0</v>
      </c>
      <c r="I235" s="298">
        <v>0</v>
      </c>
      <c r="J235" s="74">
        <v>0</v>
      </c>
      <c r="K235" s="74">
        <v>0</v>
      </c>
      <c r="L235" s="74">
        <v>0</v>
      </c>
      <c r="M235" s="43">
        <f t="shared" si="14"/>
        <v>0</v>
      </c>
      <c r="N235" s="39"/>
      <c r="O235" s="39"/>
      <c r="P235" s="39"/>
      <c r="Q235" s="39"/>
      <c r="R235" s="39"/>
      <c r="S235" s="39"/>
    </row>
    <row r="236" spans="1:19" s="24" customFormat="1" ht="15.75" customHeight="1">
      <c r="A236" s="17"/>
      <c r="B236" s="103"/>
      <c r="C236" s="197"/>
      <c r="D236" s="252"/>
      <c r="E236" s="252"/>
      <c r="F236" s="311"/>
      <c r="G236" s="311"/>
      <c r="H236" s="311"/>
      <c r="I236" s="311"/>
      <c r="J236" s="252"/>
      <c r="K236" s="252"/>
      <c r="L236" s="256"/>
      <c r="M236" s="43"/>
      <c r="N236" s="39"/>
      <c r="O236" s="39"/>
      <c r="P236" s="39"/>
      <c r="Q236" s="39"/>
      <c r="R236" s="39"/>
      <c r="S236" s="39"/>
    </row>
    <row r="237" spans="1:19" s="24" customFormat="1" ht="15.75" customHeight="1">
      <c r="A237" s="21" t="s">
        <v>529</v>
      </c>
      <c r="B237" s="107"/>
      <c r="C237" s="198" t="s">
        <v>456</v>
      </c>
      <c r="D237" s="254"/>
      <c r="E237" s="254"/>
      <c r="F237" s="312"/>
      <c r="G237" s="312"/>
      <c r="H237" s="312"/>
      <c r="I237" s="312"/>
      <c r="J237" s="254"/>
      <c r="K237" s="254"/>
      <c r="L237" s="255"/>
      <c r="M237" s="43"/>
      <c r="N237" s="39"/>
      <c r="O237" s="39"/>
      <c r="P237" s="39"/>
      <c r="Q237" s="39"/>
      <c r="R237" s="39"/>
      <c r="S237" s="39"/>
    </row>
    <row r="238" spans="1:19" s="24" customFormat="1" ht="15.75" customHeight="1">
      <c r="A238" s="127" t="s">
        <v>138</v>
      </c>
      <c r="B238" s="247"/>
      <c r="C238" s="193" t="s">
        <v>207</v>
      </c>
      <c r="D238" s="76">
        <v>0</v>
      </c>
      <c r="E238" s="76">
        <v>0</v>
      </c>
      <c r="F238" s="297">
        <v>0</v>
      </c>
      <c r="G238" s="76">
        <v>0</v>
      </c>
      <c r="H238" s="76">
        <v>0</v>
      </c>
      <c r="I238" s="298">
        <v>0</v>
      </c>
      <c r="J238" s="74">
        <v>0</v>
      </c>
      <c r="K238" s="74">
        <v>0</v>
      </c>
      <c r="L238" s="74">
        <v>0</v>
      </c>
      <c r="M238" s="43">
        <f t="shared" ref="M238:M250" si="15">SUM(D238:L238)</f>
        <v>0</v>
      </c>
      <c r="N238" s="39"/>
      <c r="O238" s="39"/>
      <c r="P238" s="39"/>
      <c r="Q238" s="39"/>
      <c r="R238" s="39"/>
      <c r="S238" s="39"/>
    </row>
    <row r="239" spans="1:19" s="24" customFormat="1" ht="15.75" customHeight="1">
      <c r="A239" s="135" t="s">
        <v>139</v>
      </c>
      <c r="B239" s="247"/>
      <c r="C239" s="179" t="s">
        <v>71</v>
      </c>
      <c r="D239" s="76">
        <v>0</v>
      </c>
      <c r="E239" s="76">
        <v>0</v>
      </c>
      <c r="F239" s="297">
        <v>0</v>
      </c>
      <c r="G239" s="76">
        <v>0</v>
      </c>
      <c r="H239" s="76">
        <v>0</v>
      </c>
      <c r="I239" s="298">
        <v>0</v>
      </c>
      <c r="J239" s="74">
        <v>0</v>
      </c>
      <c r="K239" s="74">
        <v>0</v>
      </c>
      <c r="L239" s="74">
        <v>0</v>
      </c>
      <c r="M239" s="43">
        <f t="shared" si="15"/>
        <v>0</v>
      </c>
      <c r="N239" s="39"/>
      <c r="O239" s="39"/>
      <c r="P239" s="39"/>
      <c r="Q239" s="39"/>
      <c r="R239" s="39"/>
      <c r="S239" s="39"/>
    </row>
    <row r="240" spans="1:19" s="24" customFormat="1" ht="15.75" customHeight="1">
      <c r="A240" s="125" t="s">
        <v>140</v>
      </c>
      <c r="B240" s="247"/>
      <c r="C240" s="179" t="s">
        <v>790</v>
      </c>
      <c r="D240" s="76">
        <v>0</v>
      </c>
      <c r="E240" s="76">
        <v>0</v>
      </c>
      <c r="F240" s="297">
        <v>0</v>
      </c>
      <c r="G240" s="76">
        <v>0</v>
      </c>
      <c r="H240" s="76">
        <v>0</v>
      </c>
      <c r="I240" s="298">
        <v>0</v>
      </c>
      <c r="J240" s="74">
        <v>0</v>
      </c>
      <c r="K240" s="74">
        <v>0</v>
      </c>
      <c r="L240" s="74">
        <v>0</v>
      </c>
      <c r="M240" s="43">
        <f t="shared" si="15"/>
        <v>0</v>
      </c>
      <c r="N240" s="39"/>
      <c r="O240" s="39"/>
      <c r="P240" s="39"/>
      <c r="Q240" s="39"/>
      <c r="R240" s="39"/>
      <c r="S240" s="39"/>
    </row>
    <row r="241" spans="1:19" s="24" customFormat="1" ht="15.75" customHeight="1">
      <c r="A241" s="135" t="s">
        <v>141</v>
      </c>
      <c r="B241" s="247"/>
      <c r="C241" s="193" t="s">
        <v>791</v>
      </c>
      <c r="D241" s="76">
        <v>0</v>
      </c>
      <c r="E241" s="76">
        <v>0</v>
      </c>
      <c r="F241" s="297">
        <v>0</v>
      </c>
      <c r="G241" s="76">
        <v>0</v>
      </c>
      <c r="H241" s="76">
        <v>0</v>
      </c>
      <c r="I241" s="298">
        <v>0</v>
      </c>
      <c r="J241" s="74">
        <v>0</v>
      </c>
      <c r="K241" s="74">
        <v>0</v>
      </c>
      <c r="L241" s="74">
        <v>0</v>
      </c>
      <c r="M241" s="43">
        <f t="shared" si="15"/>
        <v>0</v>
      </c>
      <c r="N241" s="39"/>
      <c r="O241" s="39"/>
      <c r="P241" s="39"/>
      <c r="Q241" s="39"/>
      <c r="R241" s="39"/>
      <c r="S241" s="39"/>
    </row>
    <row r="242" spans="1:19" s="24" customFormat="1" ht="15.75" customHeight="1">
      <c r="A242" s="127" t="s">
        <v>533</v>
      </c>
      <c r="B242" s="247"/>
      <c r="C242" s="193" t="s">
        <v>792</v>
      </c>
      <c r="D242" s="76">
        <v>0</v>
      </c>
      <c r="E242" s="76">
        <v>0</v>
      </c>
      <c r="F242" s="297">
        <v>0</v>
      </c>
      <c r="G242" s="76">
        <v>0</v>
      </c>
      <c r="H242" s="76">
        <v>0</v>
      </c>
      <c r="I242" s="298">
        <v>0</v>
      </c>
      <c r="J242" s="74">
        <v>0</v>
      </c>
      <c r="K242" s="74">
        <v>0</v>
      </c>
      <c r="L242" s="74">
        <v>0</v>
      </c>
      <c r="M242" s="43">
        <f t="shared" si="15"/>
        <v>0</v>
      </c>
      <c r="N242" s="39"/>
      <c r="O242" s="39"/>
      <c r="P242" s="39"/>
      <c r="Q242" s="39"/>
      <c r="R242" s="39"/>
      <c r="S242" s="39"/>
    </row>
    <row r="243" spans="1:19" s="24" customFormat="1" ht="15.75" customHeight="1">
      <c r="A243" s="125" t="s">
        <v>72</v>
      </c>
      <c r="B243" s="247"/>
      <c r="C243" s="193" t="s">
        <v>793</v>
      </c>
      <c r="D243" s="76">
        <v>0</v>
      </c>
      <c r="E243" s="76">
        <v>0</v>
      </c>
      <c r="F243" s="297">
        <v>0</v>
      </c>
      <c r="G243" s="76">
        <v>0</v>
      </c>
      <c r="H243" s="76">
        <v>0</v>
      </c>
      <c r="I243" s="298">
        <v>0</v>
      </c>
      <c r="J243" s="74">
        <v>0</v>
      </c>
      <c r="K243" s="74">
        <v>0</v>
      </c>
      <c r="L243" s="74">
        <v>0</v>
      </c>
      <c r="M243" s="43">
        <f t="shared" si="15"/>
        <v>0</v>
      </c>
      <c r="N243" s="39"/>
      <c r="O243" s="39"/>
      <c r="P243" s="39"/>
      <c r="Q243" s="39"/>
      <c r="R243" s="39"/>
      <c r="S243" s="39"/>
    </row>
    <row r="244" spans="1:19" s="24" customFormat="1" ht="15.75" customHeight="1">
      <c r="A244" s="135" t="s">
        <v>73</v>
      </c>
      <c r="B244" s="247"/>
      <c r="C244" s="193" t="s">
        <v>592</v>
      </c>
      <c r="D244" s="76">
        <v>0</v>
      </c>
      <c r="E244" s="76">
        <v>0</v>
      </c>
      <c r="F244" s="297">
        <v>0</v>
      </c>
      <c r="G244" s="76">
        <v>0</v>
      </c>
      <c r="H244" s="76">
        <v>0</v>
      </c>
      <c r="I244" s="298">
        <v>0</v>
      </c>
      <c r="J244" s="74">
        <v>0</v>
      </c>
      <c r="K244" s="74">
        <v>0</v>
      </c>
      <c r="L244" s="74">
        <v>0</v>
      </c>
      <c r="M244" s="43">
        <f t="shared" si="15"/>
        <v>0</v>
      </c>
      <c r="N244" s="39"/>
      <c r="O244" s="39"/>
      <c r="P244" s="39"/>
      <c r="Q244" s="39"/>
      <c r="R244" s="39"/>
      <c r="S244" s="39"/>
    </row>
    <row r="245" spans="1:19" s="24" customFormat="1" ht="15.75" customHeight="1">
      <c r="A245" s="127" t="s">
        <v>90</v>
      </c>
      <c r="B245" s="247"/>
      <c r="C245" s="193" t="s">
        <v>794</v>
      </c>
      <c r="D245" s="76">
        <v>0</v>
      </c>
      <c r="E245" s="76">
        <v>0</v>
      </c>
      <c r="F245" s="297">
        <v>0</v>
      </c>
      <c r="G245" s="76">
        <v>0</v>
      </c>
      <c r="H245" s="76">
        <v>0</v>
      </c>
      <c r="I245" s="298">
        <v>0</v>
      </c>
      <c r="J245" s="74">
        <v>0</v>
      </c>
      <c r="K245" s="74">
        <v>0</v>
      </c>
      <c r="L245" s="74">
        <v>0</v>
      </c>
      <c r="M245" s="43">
        <f t="shared" si="15"/>
        <v>0</v>
      </c>
      <c r="N245" s="39"/>
      <c r="O245" s="39"/>
      <c r="P245" s="39"/>
      <c r="Q245" s="39"/>
      <c r="R245" s="39"/>
      <c r="S245" s="39"/>
    </row>
    <row r="246" spans="1:19" s="24" customFormat="1" ht="15.75" customHeight="1">
      <c r="A246" s="135" t="s">
        <v>795</v>
      </c>
      <c r="B246" s="247"/>
      <c r="C246" s="193" t="s">
        <v>733</v>
      </c>
      <c r="D246" s="76">
        <v>0</v>
      </c>
      <c r="E246" s="76">
        <v>0</v>
      </c>
      <c r="F246" s="297">
        <v>0</v>
      </c>
      <c r="G246" s="76">
        <v>0</v>
      </c>
      <c r="H246" s="76">
        <v>0</v>
      </c>
      <c r="I246" s="298">
        <v>0</v>
      </c>
      <c r="J246" s="74">
        <v>0</v>
      </c>
      <c r="K246" s="74">
        <v>0</v>
      </c>
      <c r="L246" s="74">
        <v>0</v>
      </c>
      <c r="M246" s="43">
        <f t="shared" si="15"/>
        <v>0</v>
      </c>
      <c r="N246" s="39"/>
      <c r="O246" s="39"/>
      <c r="P246" s="39"/>
      <c r="Q246" s="39"/>
      <c r="R246" s="39"/>
      <c r="S246" s="39"/>
    </row>
    <row r="247" spans="1:19" s="24" customFormat="1" ht="15.75" customHeight="1">
      <c r="A247" s="135" t="s">
        <v>796</v>
      </c>
      <c r="B247" s="247"/>
      <c r="C247" s="193" t="s">
        <v>735</v>
      </c>
      <c r="D247" s="76">
        <v>0</v>
      </c>
      <c r="E247" s="76">
        <v>0</v>
      </c>
      <c r="F247" s="297">
        <v>0</v>
      </c>
      <c r="G247" s="76">
        <v>0</v>
      </c>
      <c r="H247" s="76">
        <v>0</v>
      </c>
      <c r="I247" s="298">
        <v>0</v>
      </c>
      <c r="J247" s="74">
        <v>0</v>
      </c>
      <c r="K247" s="74">
        <v>0</v>
      </c>
      <c r="L247" s="74">
        <v>0</v>
      </c>
      <c r="M247" s="43">
        <f t="shared" si="15"/>
        <v>0</v>
      </c>
      <c r="N247" s="39"/>
      <c r="O247" s="39"/>
      <c r="P247" s="39"/>
      <c r="Q247" s="39"/>
      <c r="R247" s="39"/>
      <c r="S247" s="39"/>
    </row>
    <row r="248" spans="1:19" s="24" customFormat="1" ht="15.75" customHeight="1">
      <c r="A248" s="136" t="s">
        <v>797</v>
      </c>
      <c r="B248" s="247"/>
      <c r="C248" s="193" t="s">
        <v>642</v>
      </c>
      <c r="D248" s="76">
        <v>0</v>
      </c>
      <c r="E248" s="76">
        <v>0</v>
      </c>
      <c r="F248" s="297">
        <v>0</v>
      </c>
      <c r="G248" s="76">
        <v>0</v>
      </c>
      <c r="H248" s="76">
        <v>0</v>
      </c>
      <c r="I248" s="298">
        <v>0</v>
      </c>
      <c r="J248" s="74">
        <v>0</v>
      </c>
      <c r="K248" s="74">
        <v>0</v>
      </c>
      <c r="L248" s="74">
        <v>0</v>
      </c>
      <c r="M248" s="43">
        <f t="shared" si="15"/>
        <v>0</v>
      </c>
      <c r="N248" s="39"/>
      <c r="O248" s="39"/>
      <c r="P248" s="39"/>
      <c r="Q248" s="39"/>
      <c r="R248" s="39"/>
      <c r="S248" s="39"/>
    </row>
    <row r="249" spans="1:19" s="24" customFormat="1" ht="15.75" customHeight="1">
      <c r="A249" s="125" t="s">
        <v>798</v>
      </c>
      <c r="B249" s="247"/>
      <c r="C249" s="193" t="s">
        <v>799</v>
      </c>
      <c r="D249" s="76">
        <v>0</v>
      </c>
      <c r="E249" s="76">
        <v>0</v>
      </c>
      <c r="F249" s="297">
        <v>0</v>
      </c>
      <c r="G249" s="76">
        <v>0</v>
      </c>
      <c r="H249" s="76">
        <v>0</v>
      </c>
      <c r="I249" s="298">
        <v>0</v>
      </c>
      <c r="J249" s="74">
        <v>0</v>
      </c>
      <c r="K249" s="74">
        <v>0</v>
      </c>
      <c r="L249" s="74">
        <v>0</v>
      </c>
      <c r="M249" s="43">
        <f t="shared" si="15"/>
        <v>0</v>
      </c>
      <c r="N249" s="39"/>
      <c r="O249" s="39"/>
      <c r="P249" s="39"/>
      <c r="Q249" s="39"/>
      <c r="R249" s="39"/>
      <c r="S249" s="39"/>
    </row>
    <row r="250" spans="1:19" s="24" customFormat="1" ht="15.75" customHeight="1">
      <c r="A250" s="136" t="s">
        <v>0</v>
      </c>
      <c r="B250" s="247"/>
      <c r="C250" s="193" t="s">
        <v>55</v>
      </c>
      <c r="D250" s="56">
        <v>0</v>
      </c>
      <c r="E250" s="56">
        <v>0</v>
      </c>
      <c r="F250" s="297">
        <v>0</v>
      </c>
      <c r="G250" s="56">
        <v>0</v>
      </c>
      <c r="H250" s="56">
        <v>0</v>
      </c>
      <c r="I250" s="298">
        <v>0</v>
      </c>
      <c r="J250" s="74">
        <v>0</v>
      </c>
      <c r="K250" s="74">
        <v>0</v>
      </c>
      <c r="L250" s="74">
        <v>0</v>
      </c>
      <c r="M250" s="43">
        <f t="shared" si="15"/>
        <v>0</v>
      </c>
      <c r="N250" s="39"/>
      <c r="O250" s="39"/>
      <c r="P250" s="39"/>
      <c r="Q250" s="39"/>
      <c r="R250" s="39"/>
      <c r="S250" s="39"/>
    </row>
    <row r="251" spans="1:19" s="24" customFormat="1" ht="15.75" customHeight="1">
      <c r="A251" s="12"/>
      <c r="B251" s="108"/>
      <c r="C251" s="199"/>
      <c r="D251" s="252"/>
      <c r="E251" s="252"/>
      <c r="F251" s="311"/>
      <c r="G251" s="311"/>
      <c r="H251" s="311"/>
      <c r="I251" s="311"/>
      <c r="J251" s="252"/>
      <c r="K251" s="252"/>
      <c r="L251" s="256"/>
      <c r="M251" s="43"/>
      <c r="N251" s="39"/>
      <c r="O251" s="39"/>
      <c r="P251" s="39"/>
      <c r="Q251" s="39"/>
      <c r="R251" s="39"/>
      <c r="S251" s="39"/>
    </row>
    <row r="252" spans="1:19" s="24" customFormat="1" ht="15.75" customHeight="1">
      <c r="A252" s="16" t="s">
        <v>607</v>
      </c>
      <c r="B252" s="106"/>
      <c r="C252" s="195" t="s">
        <v>1000</v>
      </c>
      <c r="D252" s="254"/>
      <c r="E252" s="254"/>
      <c r="F252" s="312"/>
      <c r="G252" s="312"/>
      <c r="H252" s="312"/>
      <c r="I252" s="312"/>
      <c r="J252" s="254"/>
      <c r="K252" s="254"/>
      <c r="L252" s="255"/>
      <c r="M252" s="43"/>
      <c r="N252" s="39"/>
      <c r="O252" s="39"/>
      <c r="P252" s="39"/>
      <c r="Q252" s="39"/>
      <c r="R252" s="39"/>
      <c r="S252" s="39"/>
    </row>
    <row r="253" spans="1:19" s="24" customFormat="1" ht="15.75" customHeight="1">
      <c r="A253" s="127" t="s">
        <v>112</v>
      </c>
      <c r="B253" s="247"/>
      <c r="C253" s="200" t="s">
        <v>800</v>
      </c>
      <c r="D253" s="76">
        <v>0</v>
      </c>
      <c r="E253" s="76">
        <v>0</v>
      </c>
      <c r="F253" s="297">
        <v>0</v>
      </c>
      <c r="G253" s="76">
        <v>0</v>
      </c>
      <c r="H253" s="76">
        <v>0</v>
      </c>
      <c r="I253" s="298">
        <v>0</v>
      </c>
      <c r="J253" s="74">
        <v>0</v>
      </c>
      <c r="K253" s="74">
        <v>0</v>
      </c>
      <c r="L253" s="74">
        <v>0</v>
      </c>
      <c r="M253" s="43">
        <f t="shared" ref="M253:M283" si="16">SUM(D253:L253)</f>
        <v>0</v>
      </c>
      <c r="N253" s="39"/>
      <c r="O253" s="39"/>
      <c r="P253" s="39"/>
      <c r="Q253" s="39"/>
      <c r="R253" s="39"/>
      <c r="S253" s="39"/>
    </row>
    <row r="254" spans="1:19" s="24" customFormat="1" ht="15.75" customHeight="1">
      <c r="A254" s="125" t="s">
        <v>113</v>
      </c>
      <c r="B254" s="247"/>
      <c r="C254" s="201" t="s">
        <v>992</v>
      </c>
      <c r="D254" s="76">
        <v>0</v>
      </c>
      <c r="E254" s="76">
        <v>0</v>
      </c>
      <c r="F254" s="297">
        <v>0</v>
      </c>
      <c r="G254" s="76">
        <v>0</v>
      </c>
      <c r="H254" s="76">
        <v>0</v>
      </c>
      <c r="I254" s="298">
        <v>0</v>
      </c>
      <c r="J254" s="74">
        <v>0</v>
      </c>
      <c r="K254" s="74">
        <v>0</v>
      </c>
      <c r="L254" s="74">
        <v>0</v>
      </c>
      <c r="M254" s="43">
        <f t="shared" si="16"/>
        <v>0</v>
      </c>
      <c r="N254" s="39"/>
      <c r="O254" s="39"/>
      <c r="P254" s="39"/>
      <c r="Q254" s="39"/>
      <c r="R254" s="39"/>
      <c r="S254" s="39"/>
    </row>
    <row r="255" spans="1:19" s="24" customFormat="1" ht="15.75" customHeight="1">
      <c r="A255" s="125" t="s">
        <v>142</v>
      </c>
      <c r="B255" s="247"/>
      <c r="C255" s="200" t="s">
        <v>993</v>
      </c>
      <c r="D255" s="76">
        <v>0</v>
      </c>
      <c r="E255" s="76">
        <v>0</v>
      </c>
      <c r="F255" s="297">
        <v>0</v>
      </c>
      <c r="G255" s="76">
        <v>0</v>
      </c>
      <c r="H255" s="76">
        <v>0</v>
      </c>
      <c r="I255" s="298">
        <v>0</v>
      </c>
      <c r="J255" s="74">
        <v>0</v>
      </c>
      <c r="K255" s="74">
        <v>0</v>
      </c>
      <c r="L255" s="74">
        <v>0</v>
      </c>
      <c r="M255" s="43">
        <f t="shared" si="16"/>
        <v>0</v>
      </c>
      <c r="N255" s="39"/>
      <c r="O255" s="39"/>
      <c r="P255" s="39"/>
      <c r="Q255" s="39"/>
      <c r="R255" s="39"/>
      <c r="S255" s="39"/>
    </row>
    <row r="256" spans="1:19" s="24" customFormat="1" ht="15.75" customHeight="1">
      <c r="A256" s="125" t="s">
        <v>114</v>
      </c>
      <c r="B256" s="247"/>
      <c r="C256" s="200" t="s">
        <v>801</v>
      </c>
      <c r="D256" s="76">
        <v>0</v>
      </c>
      <c r="E256" s="76">
        <v>0</v>
      </c>
      <c r="F256" s="297">
        <v>0</v>
      </c>
      <c r="G256" s="76">
        <v>0</v>
      </c>
      <c r="H256" s="76">
        <v>0</v>
      </c>
      <c r="I256" s="298">
        <v>0</v>
      </c>
      <c r="J256" s="74">
        <v>0</v>
      </c>
      <c r="K256" s="74">
        <v>0</v>
      </c>
      <c r="L256" s="74">
        <v>0</v>
      </c>
      <c r="M256" s="43">
        <f t="shared" si="16"/>
        <v>0</v>
      </c>
      <c r="N256" s="39"/>
      <c r="O256" s="39"/>
      <c r="P256" s="39"/>
      <c r="Q256" s="39"/>
      <c r="R256" s="39"/>
      <c r="S256" s="39"/>
    </row>
    <row r="257" spans="1:190" s="24" customFormat="1" ht="15.75" customHeight="1">
      <c r="A257" s="125" t="s">
        <v>115</v>
      </c>
      <c r="B257" s="247"/>
      <c r="C257" s="200" t="s">
        <v>802</v>
      </c>
      <c r="D257" s="76">
        <v>0</v>
      </c>
      <c r="E257" s="76">
        <v>0</v>
      </c>
      <c r="F257" s="297">
        <v>0</v>
      </c>
      <c r="G257" s="76">
        <v>0</v>
      </c>
      <c r="H257" s="76">
        <v>0</v>
      </c>
      <c r="I257" s="298">
        <v>0</v>
      </c>
      <c r="J257" s="74">
        <v>0</v>
      </c>
      <c r="K257" s="74">
        <v>0</v>
      </c>
      <c r="L257" s="74">
        <v>0</v>
      </c>
      <c r="M257" s="43">
        <f t="shared" si="16"/>
        <v>0</v>
      </c>
      <c r="N257" s="39"/>
      <c r="O257" s="39"/>
      <c r="P257" s="39"/>
      <c r="Q257" s="39"/>
      <c r="R257" s="39"/>
      <c r="S257" s="39"/>
    </row>
    <row r="258" spans="1:190" s="24" customFormat="1" ht="15.75" customHeight="1">
      <c r="A258" s="125" t="s">
        <v>143</v>
      </c>
      <c r="B258" s="247"/>
      <c r="C258" s="201" t="s">
        <v>994</v>
      </c>
      <c r="D258" s="76">
        <v>0</v>
      </c>
      <c r="E258" s="76">
        <v>0</v>
      </c>
      <c r="F258" s="297">
        <v>0</v>
      </c>
      <c r="G258" s="76">
        <v>0</v>
      </c>
      <c r="H258" s="76">
        <v>0</v>
      </c>
      <c r="I258" s="298">
        <v>0</v>
      </c>
      <c r="J258" s="74">
        <v>0</v>
      </c>
      <c r="K258" s="74">
        <v>0</v>
      </c>
      <c r="L258" s="74">
        <v>0</v>
      </c>
      <c r="M258" s="43">
        <f t="shared" si="16"/>
        <v>0</v>
      </c>
      <c r="N258" s="39"/>
      <c r="O258" s="39"/>
      <c r="P258" s="39"/>
      <c r="Q258" s="39"/>
      <c r="R258" s="39"/>
      <c r="S258" s="39"/>
    </row>
    <row r="259" spans="1:190" s="24" customFormat="1" ht="15.75" customHeight="1">
      <c r="A259" s="125" t="s">
        <v>116</v>
      </c>
      <c r="B259" s="247"/>
      <c r="C259" s="200" t="s">
        <v>1001</v>
      </c>
      <c r="D259" s="76">
        <v>0</v>
      </c>
      <c r="E259" s="76">
        <v>0</v>
      </c>
      <c r="F259" s="297">
        <v>0</v>
      </c>
      <c r="G259" s="76">
        <v>0</v>
      </c>
      <c r="H259" s="76">
        <v>0</v>
      </c>
      <c r="I259" s="298">
        <v>0</v>
      </c>
      <c r="J259" s="74">
        <v>0</v>
      </c>
      <c r="K259" s="74">
        <v>0</v>
      </c>
      <c r="L259" s="74">
        <v>0</v>
      </c>
      <c r="M259" s="43">
        <f t="shared" si="16"/>
        <v>0</v>
      </c>
      <c r="N259" s="39"/>
      <c r="O259" s="39"/>
      <c r="P259" s="39"/>
      <c r="Q259" s="39"/>
      <c r="R259" s="39"/>
      <c r="S259" s="39"/>
    </row>
    <row r="260" spans="1:190" s="24" customFormat="1" ht="15.75" customHeight="1">
      <c r="A260" s="125" t="s">
        <v>268</v>
      </c>
      <c r="B260" s="247"/>
      <c r="C260" s="200" t="s">
        <v>803</v>
      </c>
      <c r="D260" s="76">
        <v>0</v>
      </c>
      <c r="E260" s="76">
        <v>0</v>
      </c>
      <c r="F260" s="297">
        <v>0</v>
      </c>
      <c r="G260" s="76">
        <v>0</v>
      </c>
      <c r="H260" s="76">
        <v>0</v>
      </c>
      <c r="I260" s="298">
        <v>0</v>
      </c>
      <c r="J260" s="74">
        <v>0</v>
      </c>
      <c r="K260" s="74">
        <v>0</v>
      </c>
      <c r="L260" s="74">
        <v>0</v>
      </c>
      <c r="M260" s="43">
        <f t="shared" si="16"/>
        <v>0</v>
      </c>
      <c r="N260" s="39"/>
      <c r="O260" s="39"/>
      <c r="P260" s="39"/>
      <c r="Q260" s="39"/>
      <c r="R260" s="39"/>
      <c r="S260" s="39"/>
    </row>
    <row r="261" spans="1:190" s="24" customFormat="1" ht="15.75" customHeight="1">
      <c r="A261" s="125" t="s">
        <v>144</v>
      </c>
      <c r="B261" s="247"/>
      <c r="C261" s="201" t="s">
        <v>1002</v>
      </c>
      <c r="D261" s="76">
        <v>0</v>
      </c>
      <c r="E261" s="76">
        <v>0</v>
      </c>
      <c r="F261" s="297">
        <v>0</v>
      </c>
      <c r="G261" s="76">
        <v>0</v>
      </c>
      <c r="H261" s="76">
        <v>0</v>
      </c>
      <c r="I261" s="298">
        <v>0</v>
      </c>
      <c r="J261" s="74">
        <v>0</v>
      </c>
      <c r="K261" s="74">
        <v>0</v>
      </c>
      <c r="L261" s="74">
        <v>0</v>
      </c>
      <c r="M261" s="43">
        <f t="shared" si="16"/>
        <v>0</v>
      </c>
      <c r="N261" s="39"/>
      <c r="O261" s="39"/>
      <c r="P261" s="39"/>
      <c r="Q261" s="39"/>
      <c r="R261" s="39"/>
      <c r="S261" s="39"/>
    </row>
    <row r="262" spans="1:190" s="24" customFormat="1" ht="15.75" customHeight="1">
      <c r="A262" s="125" t="s">
        <v>805</v>
      </c>
      <c r="B262" s="247"/>
      <c r="C262" s="202" t="s">
        <v>1003</v>
      </c>
      <c r="D262" s="76">
        <v>0</v>
      </c>
      <c r="E262" s="76">
        <v>0</v>
      </c>
      <c r="F262" s="297">
        <v>0</v>
      </c>
      <c r="G262" s="76">
        <v>0</v>
      </c>
      <c r="H262" s="76">
        <v>0</v>
      </c>
      <c r="I262" s="298">
        <v>0</v>
      </c>
      <c r="J262" s="74">
        <v>0</v>
      </c>
      <c r="K262" s="74">
        <v>0</v>
      </c>
      <c r="L262" s="74">
        <v>0</v>
      </c>
      <c r="M262" s="43">
        <f t="shared" si="16"/>
        <v>0</v>
      </c>
      <c r="N262" s="39"/>
      <c r="O262" s="39"/>
      <c r="P262" s="39"/>
      <c r="Q262" s="39"/>
      <c r="R262" s="39"/>
      <c r="S262" s="39"/>
    </row>
    <row r="263" spans="1:190" s="24" customFormat="1" ht="15.75" customHeight="1">
      <c r="A263" s="125" t="s">
        <v>1004</v>
      </c>
      <c r="B263" s="247"/>
      <c r="C263" s="200" t="s">
        <v>1005</v>
      </c>
      <c r="D263" s="76">
        <v>0</v>
      </c>
      <c r="E263" s="76">
        <v>0</v>
      </c>
      <c r="F263" s="297">
        <v>0</v>
      </c>
      <c r="G263" s="76">
        <v>0</v>
      </c>
      <c r="H263" s="76">
        <v>0</v>
      </c>
      <c r="I263" s="298">
        <v>0</v>
      </c>
      <c r="J263" s="74">
        <v>0</v>
      </c>
      <c r="K263" s="74">
        <v>0</v>
      </c>
      <c r="L263" s="74">
        <v>0</v>
      </c>
      <c r="M263" s="43">
        <f t="shared" si="16"/>
        <v>0</v>
      </c>
      <c r="N263" s="39"/>
      <c r="O263" s="39"/>
      <c r="P263" s="39"/>
      <c r="Q263" s="39"/>
      <c r="R263" s="39"/>
      <c r="S263" s="39"/>
    </row>
    <row r="264" spans="1:190" s="24" customFormat="1" ht="15.75" customHeight="1">
      <c r="A264" s="125" t="s">
        <v>1006</v>
      </c>
      <c r="B264" s="247"/>
      <c r="C264" s="203" t="s">
        <v>1007</v>
      </c>
      <c r="D264" s="76">
        <v>0</v>
      </c>
      <c r="E264" s="76">
        <v>0</v>
      </c>
      <c r="F264" s="297">
        <v>0</v>
      </c>
      <c r="G264" s="76">
        <v>0</v>
      </c>
      <c r="H264" s="76">
        <v>0</v>
      </c>
      <c r="I264" s="298">
        <v>0</v>
      </c>
      <c r="J264" s="74">
        <v>0</v>
      </c>
      <c r="K264" s="74">
        <v>0</v>
      </c>
      <c r="L264" s="74">
        <v>0</v>
      </c>
      <c r="M264" s="43">
        <f t="shared" si="16"/>
        <v>0</v>
      </c>
      <c r="N264" s="39"/>
      <c r="O264" s="39"/>
      <c r="P264" s="39"/>
      <c r="Q264" s="39"/>
      <c r="R264" s="39"/>
      <c r="S264" s="39"/>
    </row>
    <row r="265" spans="1:190" s="27" customFormat="1" ht="15.75" customHeight="1">
      <c r="A265" s="125" t="s">
        <v>1008</v>
      </c>
      <c r="B265" s="247"/>
      <c r="C265" s="204" t="s">
        <v>804</v>
      </c>
      <c r="D265" s="76">
        <v>0</v>
      </c>
      <c r="E265" s="76">
        <v>0</v>
      </c>
      <c r="F265" s="297">
        <v>0</v>
      </c>
      <c r="G265" s="76">
        <v>0</v>
      </c>
      <c r="H265" s="76">
        <v>0</v>
      </c>
      <c r="I265" s="298">
        <v>0</v>
      </c>
      <c r="J265" s="74">
        <v>0</v>
      </c>
      <c r="K265" s="74">
        <v>0</v>
      </c>
      <c r="L265" s="74">
        <v>0</v>
      </c>
      <c r="M265" s="43">
        <f t="shared" si="16"/>
        <v>0</v>
      </c>
      <c r="N265" s="39"/>
      <c r="O265" s="39"/>
      <c r="P265" s="39"/>
      <c r="Q265" s="39"/>
      <c r="R265" s="39"/>
      <c r="S265" s="39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</row>
    <row r="266" spans="1:190" s="24" customFormat="1" ht="15.75" customHeight="1">
      <c r="A266" s="125" t="s">
        <v>1009</v>
      </c>
      <c r="B266" s="247"/>
      <c r="C266" s="205" t="s">
        <v>806</v>
      </c>
      <c r="D266" s="76">
        <v>0</v>
      </c>
      <c r="E266" s="76">
        <v>0</v>
      </c>
      <c r="F266" s="297">
        <v>0</v>
      </c>
      <c r="G266" s="76">
        <v>0</v>
      </c>
      <c r="H266" s="76">
        <v>0</v>
      </c>
      <c r="I266" s="298">
        <v>0</v>
      </c>
      <c r="J266" s="74">
        <v>0</v>
      </c>
      <c r="K266" s="74">
        <v>0</v>
      </c>
      <c r="L266" s="74">
        <v>0</v>
      </c>
      <c r="M266" s="43">
        <f t="shared" si="16"/>
        <v>0</v>
      </c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</row>
    <row r="267" spans="1:190" s="24" customFormat="1" ht="15.75" customHeight="1">
      <c r="A267" s="125" t="s">
        <v>1010</v>
      </c>
      <c r="B267" s="247"/>
      <c r="C267" s="201" t="s">
        <v>1011</v>
      </c>
      <c r="D267" s="76">
        <v>0</v>
      </c>
      <c r="E267" s="76">
        <v>0</v>
      </c>
      <c r="F267" s="297">
        <v>0</v>
      </c>
      <c r="G267" s="76">
        <v>0</v>
      </c>
      <c r="H267" s="76">
        <v>0</v>
      </c>
      <c r="I267" s="298">
        <v>0</v>
      </c>
      <c r="J267" s="74">
        <v>0</v>
      </c>
      <c r="K267" s="74">
        <v>0</v>
      </c>
      <c r="L267" s="74">
        <v>0</v>
      </c>
      <c r="M267" s="43">
        <f t="shared" si="16"/>
        <v>0</v>
      </c>
      <c r="N267" s="39"/>
      <c r="O267" s="39"/>
      <c r="P267" s="39"/>
      <c r="Q267" s="39"/>
      <c r="R267" s="39"/>
      <c r="S267" s="39"/>
    </row>
    <row r="268" spans="1:190" s="24" customFormat="1" ht="15.75" customHeight="1">
      <c r="A268" s="125" t="s">
        <v>1012</v>
      </c>
      <c r="B268" s="247"/>
      <c r="C268" s="206" t="s">
        <v>1013</v>
      </c>
      <c r="D268" s="56">
        <v>0</v>
      </c>
      <c r="E268" s="56">
        <v>0</v>
      </c>
      <c r="F268" s="297">
        <v>0</v>
      </c>
      <c r="G268" s="56">
        <v>0</v>
      </c>
      <c r="H268" s="56">
        <v>0</v>
      </c>
      <c r="I268" s="298">
        <v>0</v>
      </c>
      <c r="J268" s="74">
        <v>0</v>
      </c>
      <c r="K268" s="74">
        <v>0</v>
      </c>
      <c r="L268" s="74">
        <v>0</v>
      </c>
      <c r="M268" s="43">
        <f t="shared" si="16"/>
        <v>0</v>
      </c>
      <c r="N268" s="39"/>
      <c r="O268" s="39"/>
      <c r="P268" s="39"/>
      <c r="Q268" s="39"/>
      <c r="R268" s="39"/>
      <c r="S268" s="39"/>
    </row>
    <row r="269" spans="1:190" s="24" customFormat="1" ht="15.75" customHeight="1">
      <c r="A269" s="125" t="s">
        <v>1014</v>
      </c>
      <c r="B269" s="247"/>
      <c r="C269" s="201" t="s">
        <v>996</v>
      </c>
      <c r="D269" s="56">
        <v>0</v>
      </c>
      <c r="E269" s="56">
        <v>0</v>
      </c>
      <c r="F269" s="297">
        <v>0</v>
      </c>
      <c r="G269" s="56">
        <v>0</v>
      </c>
      <c r="H269" s="56">
        <v>0</v>
      </c>
      <c r="I269" s="298">
        <v>0</v>
      </c>
      <c r="J269" s="74">
        <v>0</v>
      </c>
      <c r="K269" s="74">
        <v>0</v>
      </c>
      <c r="L269" s="74">
        <v>0</v>
      </c>
      <c r="M269" s="43">
        <f t="shared" si="16"/>
        <v>0</v>
      </c>
      <c r="N269" s="39"/>
      <c r="O269" s="39"/>
      <c r="P269" s="39"/>
      <c r="Q269" s="39"/>
      <c r="R269" s="39"/>
      <c r="S269" s="39"/>
    </row>
    <row r="270" spans="1:190" ht="15.75" customHeight="1">
      <c r="A270" s="125" t="s">
        <v>1015</v>
      </c>
      <c r="B270" s="247"/>
      <c r="C270" s="206" t="s">
        <v>997</v>
      </c>
      <c r="D270" s="56">
        <v>0</v>
      </c>
      <c r="E270" s="56">
        <v>0</v>
      </c>
      <c r="F270" s="297">
        <v>0</v>
      </c>
      <c r="G270" s="56">
        <v>0</v>
      </c>
      <c r="H270" s="56">
        <v>0</v>
      </c>
      <c r="I270" s="298">
        <v>0</v>
      </c>
      <c r="J270" s="74">
        <v>0</v>
      </c>
      <c r="K270" s="74">
        <v>0</v>
      </c>
      <c r="L270" s="74">
        <v>0</v>
      </c>
      <c r="M270" s="43">
        <f t="shared" si="16"/>
        <v>0</v>
      </c>
    </row>
    <row r="271" spans="1:190" ht="15.75" customHeight="1">
      <c r="A271" s="125" t="s">
        <v>1016</v>
      </c>
      <c r="B271" s="247"/>
      <c r="C271" s="206" t="s">
        <v>998</v>
      </c>
      <c r="D271" s="76">
        <v>0</v>
      </c>
      <c r="E271" s="76">
        <v>0</v>
      </c>
      <c r="F271" s="297">
        <v>0</v>
      </c>
      <c r="G271" s="76">
        <v>0</v>
      </c>
      <c r="H271" s="76">
        <v>0</v>
      </c>
      <c r="I271" s="298">
        <v>0</v>
      </c>
      <c r="J271" s="74">
        <v>0</v>
      </c>
      <c r="K271" s="74">
        <v>0</v>
      </c>
      <c r="L271" s="74">
        <v>0</v>
      </c>
      <c r="M271" s="43">
        <f t="shared" si="16"/>
        <v>0</v>
      </c>
    </row>
    <row r="272" spans="1:190" ht="15.75" customHeight="1">
      <c r="A272" s="125" t="s">
        <v>1017</v>
      </c>
      <c r="B272" s="247"/>
      <c r="C272" s="207" t="s">
        <v>964</v>
      </c>
      <c r="D272" s="76">
        <v>0</v>
      </c>
      <c r="E272" s="76">
        <v>0</v>
      </c>
      <c r="F272" s="297">
        <v>0</v>
      </c>
      <c r="G272" s="76">
        <v>0</v>
      </c>
      <c r="H272" s="76">
        <v>0</v>
      </c>
      <c r="I272" s="298">
        <v>0</v>
      </c>
      <c r="J272" s="74">
        <v>0</v>
      </c>
      <c r="K272" s="74">
        <v>0</v>
      </c>
      <c r="L272" s="74">
        <v>0</v>
      </c>
      <c r="M272" s="43">
        <f t="shared" si="16"/>
        <v>0</v>
      </c>
    </row>
    <row r="273" spans="1:25" ht="15.75" customHeight="1">
      <c r="A273" s="125" t="s">
        <v>1018</v>
      </c>
      <c r="B273" s="247"/>
      <c r="C273" s="207" t="s">
        <v>1019</v>
      </c>
      <c r="D273" s="76">
        <v>0</v>
      </c>
      <c r="E273" s="76">
        <v>0</v>
      </c>
      <c r="F273" s="297">
        <v>0</v>
      </c>
      <c r="G273" s="76">
        <v>0</v>
      </c>
      <c r="H273" s="76">
        <v>0</v>
      </c>
      <c r="I273" s="298">
        <v>0</v>
      </c>
      <c r="J273" s="74">
        <v>0</v>
      </c>
      <c r="K273" s="74">
        <v>0</v>
      </c>
      <c r="L273" s="74">
        <v>0</v>
      </c>
      <c r="M273" s="43">
        <f t="shared" si="16"/>
        <v>0</v>
      </c>
    </row>
    <row r="274" spans="1:25" ht="15.75" customHeight="1">
      <c r="A274" s="125" t="s">
        <v>1020</v>
      </c>
      <c r="B274" s="247"/>
      <c r="C274" s="206" t="s">
        <v>965</v>
      </c>
      <c r="D274" s="76">
        <v>0</v>
      </c>
      <c r="E274" s="76">
        <v>0</v>
      </c>
      <c r="F274" s="297">
        <v>0</v>
      </c>
      <c r="G274" s="76">
        <v>0</v>
      </c>
      <c r="H274" s="76">
        <v>0</v>
      </c>
      <c r="I274" s="298">
        <v>0</v>
      </c>
      <c r="J274" s="74">
        <v>0</v>
      </c>
      <c r="K274" s="74">
        <v>0</v>
      </c>
      <c r="L274" s="74">
        <v>0</v>
      </c>
      <c r="M274" s="43">
        <f t="shared" si="16"/>
        <v>0</v>
      </c>
    </row>
    <row r="275" spans="1:25" ht="15.75" customHeight="1">
      <c r="A275" s="125" t="s">
        <v>1021</v>
      </c>
      <c r="B275" s="247"/>
      <c r="C275" s="200" t="s">
        <v>1022</v>
      </c>
      <c r="D275" s="76">
        <v>0</v>
      </c>
      <c r="E275" s="76">
        <v>0</v>
      </c>
      <c r="F275" s="297">
        <v>0</v>
      </c>
      <c r="G275" s="76">
        <v>0</v>
      </c>
      <c r="H275" s="76">
        <v>0</v>
      </c>
      <c r="I275" s="298">
        <v>0</v>
      </c>
      <c r="J275" s="74">
        <v>0</v>
      </c>
      <c r="K275" s="74">
        <v>0</v>
      </c>
      <c r="L275" s="74">
        <v>0</v>
      </c>
      <c r="M275" s="43">
        <f t="shared" si="16"/>
        <v>0</v>
      </c>
    </row>
    <row r="276" spans="1:25" ht="15.75" customHeight="1">
      <c r="A276" s="125" t="s">
        <v>1023</v>
      </c>
      <c r="B276" s="247"/>
      <c r="C276" s="206" t="s">
        <v>1024</v>
      </c>
      <c r="D276" s="76">
        <v>0</v>
      </c>
      <c r="E276" s="76">
        <v>0</v>
      </c>
      <c r="F276" s="297">
        <v>0</v>
      </c>
      <c r="G276" s="76">
        <v>0</v>
      </c>
      <c r="H276" s="76">
        <v>0</v>
      </c>
      <c r="I276" s="298">
        <v>0</v>
      </c>
      <c r="J276" s="74">
        <v>0</v>
      </c>
      <c r="K276" s="74">
        <v>0</v>
      </c>
      <c r="L276" s="74">
        <v>0</v>
      </c>
      <c r="M276" s="43">
        <f t="shared" si="16"/>
        <v>0</v>
      </c>
    </row>
    <row r="277" spans="1:25" ht="15.75" customHeight="1">
      <c r="A277" s="125" t="s">
        <v>1025</v>
      </c>
      <c r="B277" s="247"/>
      <c r="C277" s="206" t="s">
        <v>995</v>
      </c>
      <c r="D277" s="76">
        <v>0</v>
      </c>
      <c r="E277" s="76">
        <v>0</v>
      </c>
      <c r="F277" s="297">
        <v>0</v>
      </c>
      <c r="G277" s="76">
        <v>0</v>
      </c>
      <c r="H277" s="76">
        <v>0</v>
      </c>
      <c r="I277" s="298">
        <v>0</v>
      </c>
      <c r="J277" s="74">
        <v>0</v>
      </c>
      <c r="K277" s="74">
        <v>0</v>
      </c>
      <c r="L277" s="74">
        <v>0</v>
      </c>
      <c r="M277" s="43">
        <f t="shared" si="16"/>
        <v>0</v>
      </c>
    </row>
    <row r="278" spans="1:25" ht="15.75" customHeight="1">
      <c r="A278" s="127" t="s">
        <v>807</v>
      </c>
      <c r="B278" s="247"/>
      <c r="C278" s="193" t="s">
        <v>692</v>
      </c>
      <c r="D278" s="76">
        <v>0</v>
      </c>
      <c r="E278" s="76">
        <v>0</v>
      </c>
      <c r="F278" s="297">
        <v>0</v>
      </c>
      <c r="G278" s="76">
        <v>0</v>
      </c>
      <c r="H278" s="76">
        <v>0</v>
      </c>
      <c r="I278" s="298">
        <v>0</v>
      </c>
      <c r="J278" s="74">
        <v>0</v>
      </c>
      <c r="K278" s="74">
        <v>0</v>
      </c>
      <c r="L278" s="74">
        <v>0</v>
      </c>
      <c r="M278" s="43">
        <f t="shared" si="16"/>
        <v>0</v>
      </c>
    </row>
    <row r="279" spans="1:25" ht="15.75" customHeight="1">
      <c r="A279" s="127" t="s">
        <v>808</v>
      </c>
      <c r="B279" s="247"/>
      <c r="C279" s="193" t="s">
        <v>733</v>
      </c>
      <c r="D279" s="76">
        <v>0</v>
      </c>
      <c r="E279" s="76">
        <v>0</v>
      </c>
      <c r="F279" s="297">
        <v>0</v>
      </c>
      <c r="G279" s="76">
        <v>0</v>
      </c>
      <c r="H279" s="76">
        <v>0</v>
      </c>
      <c r="I279" s="298">
        <v>0</v>
      </c>
      <c r="J279" s="74">
        <v>0</v>
      </c>
      <c r="K279" s="74">
        <v>0</v>
      </c>
      <c r="L279" s="74">
        <v>0</v>
      </c>
      <c r="M279" s="43">
        <f t="shared" si="16"/>
        <v>0</v>
      </c>
    </row>
    <row r="280" spans="1:25" ht="15.75" customHeight="1">
      <c r="A280" s="125" t="s">
        <v>809</v>
      </c>
      <c r="B280" s="247"/>
      <c r="C280" s="193" t="s">
        <v>735</v>
      </c>
      <c r="D280" s="76">
        <v>0</v>
      </c>
      <c r="E280" s="76">
        <v>0</v>
      </c>
      <c r="F280" s="297">
        <v>0</v>
      </c>
      <c r="G280" s="76">
        <v>0</v>
      </c>
      <c r="H280" s="76">
        <v>0</v>
      </c>
      <c r="I280" s="298">
        <v>0</v>
      </c>
      <c r="J280" s="74">
        <v>0</v>
      </c>
      <c r="K280" s="74">
        <v>0</v>
      </c>
      <c r="L280" s="74">
        <v>0</v>
      </c>
      <c r="M280" s="43">
        <f t="shared" si="16"/>
        <v>0</v>
      </c>
    </row>
    <row r="281" spans="1:25" ht="15.75" customHeight="1">
      <c r="A281" s="125" t="s">
        <v>810</v>
      </c>
      <c r="B281" s="247"/>
      <c r="C281" s="193" t="s">
        <v>294</v>
      </c>
      <c r="D281" s="76">
        <v>0</v>
      </c>
      <c r="E281" s="76">
        <v>0</v>
      </c>
      <c r="F281" s="297">
        <v>0</v>
      </c>
      <c r="G281" s="76">
        <v>0</v>
      </c>
      <c r="H281" s="76">
        <v>0</v>
      </c>
      <c r="I281" s="298">
        <v>0</v>
      </c>
      <c r="J281" s="74">
        <v>0</v>
      </c>
      <c r="K281" s="74">
        <v>0</v>
      </c>
      <c r="L281" s="74">
        <v>0</v>
      </c>
      <c r="M281" s="43">
        <f t="shared" si="16"/>
        <v>0</v>
      </c>
    </row>
    <row r="282" spans="1:25" ht="15.75" customHeight="1">
      <c r="A282" s="127" t="s">
        <v>811</v>
      </c>
      <c r="B282" s="247"/>
      <c r="C282" s="193" t="s">
        <v>642</v>
      </c>
      <c r="D282" s="76">
        <v>0</v>
      </c>
      <c r="E282" s="76">
        <v>0</v>
      </c>
      <c r="F282" s="297">
        <v>0</v>
      </c>
      <c r="G282" s="76">
        <v>0</v>
      </c>
      <c r="H282" s="76">
        <v>0</v>
      </c>
      <c r="I282" s="298">
        <v>0</v>
      </c>
      <c r="J282" s="74">
        <v>0</v>
      </c>
      <c r="K282" s="74">
        <v>0</v>
      </c>
      <c r="L282" s="74">
        <v>0</v>
      </c>
      <c r="M282" s="43">
        <f t="shared" si="16"/>
        <v>0</v>
      </c>
    </row>
    <row r="283" spans="1:25" ht="15.75" customHeight="1">
      <c r="A283" s="127" t="s">
        <v>190</v>
      </c>
      <c r="B283" s="247"/>
      <c r="C283" s="193" t="s">
        <v>55</v>
      </c>
      <c r="D283" s="76">
        <v>0</v>
      </c>
      <c r="E283" s="76">
        <v>0</v>
      </c>
      <c r="F283" s="297">
        <v>0</v>
      </c>
      <c r="G283" s="76">
        <v>0</v>
      </c>
      <c r="H283" s="76">
        <v>0</v>
      </c>
      <c r="I283" s="298">
        <v>0</v>
      </c>
      <c r="J283" s="74">
        <v>0</v>
      </c>
      <c r="K283" s="74">
        <v>0</v>
      </c>
      <c r="L283" s="74">
        <v>0</v>
      </c>
      <c r="M283" s="43">
        <f t="shared" si="16"/>
        <v>0</v>
      </c>
    </row>
    <row r="284" spans="1:25" ht="15.75" customHeight="1">
      <c r="A284" s="14"/>
      <c r="B284" s="110"/>
      <c r="C284" s="208"/>
      <c r="D284" s="252"/>
      <c r="E284" s="252"/>
      <c r="F284" s="311"/>
      <c r="G284" s="311"/>
      <c r="H284" s="311"/>
      <c r="I284" s="311"/>
      <c r="J284" s="252"/>
      <c r="K284" s="252"/>
      <c r="L284" s="256"/>
      <c r="M284" s="43"/>
    </row>
    <row r="285" spans="1:25" ht="15.75" customHeight="1">
      <c r="A285" s="37" t="s">
        <v>545</v>
      </c>
      <c r="B285" s="109"/>
      <c r="C285" s="198" t="s">
        <v>525</v>
      </c>
      <c r="D285" s="254"/>
      <c r="E285" s="254"/>
      <c r="F285" s="312"/>
      <c r="G285" s="312"/>
      <c r="H285" s="312"/>
      <c r="I285" s="312"/>
      <c r="J285" s="254"/>
      <c r="K285" s="254"/>
      <c r="L285" s="255"/>
      <c r="M285" s="43"/>
      <c r="T285" s="10"/>
      <c r="U285" s="10"/>
      <c r="V285" s="10"/>
      <c r="W285" s="10"/>
      <c r="X285" s="10"/>
      <c r="Y285" s="10"/>
    </row>
    <row r="286" spans="1:25" ht="15.75" customHeight="1">
      <c r="A286" s="133" t="s">
        <v>548</v>
      </c>
      <c r="B286" s="247"/>
      <c r="C286" s="193" t="s">
        <v>526</v>
      </c>
      <c r="D286" s="76">
        <v>0</v>
      </c>
      <c r="E286" s="76">
        <v>0</v>
      </c>
      <c r="F286" s="297">
        <v>0</v>
      </c>
      <c r="G286" s="76">
        <v>0</v>
      </c>
      <c r="H286" s="76">
        <v>0</v>
      </c>
      <c r="I286" s="298">
        <v>0</v>
      </c>
      <c r="J286" s="74">
        <v>0</v>
      </c>
      <c r="K286" s="74">
        <v>0</v>
      </c>
      <c r="L286" s="74">
        <v>0</v>
      </c>
      <c r="M286" s="43">
        <f t="shared" ref="M286:M299" si="17">SUM(D286:L286)</f>
        <v>0</v>
      </c>
      <c r="T286" s="10"/>
      <c r="U286" s="10"/>
      <c r="V286" s="10"/>
      <c r="W286" s="10"/>
      <c r="X286" s="10"/>
      <c r="Y286" s="10"/>
    </row>
    <row r="287" spans="1:25" ht="15.75" customHeight="1">
      <c r="A287" s="133" t="s">
        <v>457</v>
      </c>
      <c r="B287" s="247"/>
      <c r="C287" s="193" t="s">
        <v>527</v>
      </c>
      <c r="D287" s="76">
        <v>0</v>
      </c>
      <c r="E287" s="76">
        <v>0</v>
      </c>
      <c r="F287" s="297">
        <v>0</v>
      </c>
      <c r="G287" s="76">
        <v>0</v>
      </c>
      <c r="H287" s="76">
        <v>0</v>
      </c>
      <c r="I287" s="298">
        <v>0</v>
      </c>
      <c r="J287" s="74">
        <v>0</v>
      </c>
      <c r="K287" s="74">
        <v>0</v>
      </c>
      <c r="L287" s="74">
        <v>0</v>
      </c>
      <c r="M287" s="43">
        <f t="shared" si="17"/>
        <v>0</v>
      </c>
      <c r="T287" s="10"/>
      <c r="U287" s="10"/>
      <c r="V287" s="10"/>
      <c r="W287" s="10"/>
      <c r="X287" s="10"/>
      <c r="Y287" s="10"/>
    </row>
    <row r="288" spans="1:25" ht="15.75" customHeight="1">
      <c r="A288" s="133" t="s">
        <v>145</v>
      </c>
      <c r="B288" s="247"/>
      <c r="C288" s="193" t="s">
        <v>812</v>
      </c>
      <c r="D288" s="76">
        <v>0</v>
      </c>
      <c r="E288" s="76">
        <v>0</v>
      </c>
      <c r="F288" s="297">
        <v>0</v>
      </c>
      <c r="G288" s="76">
        <v>0</v>
      </c>
      <c r="H288" s="76">
        <v>0</v>
      </c>
      <c r="I288" s="298">
        <v>0</v>
      </c>
      <c r="J288" s="74">
        <v>0</v>
      </c>
      <c r="K288" s="74">
        <v>0</v>
      </c>
      <c r="L288" s="74">
        <v>0</v>
      </c>
      <c r="M288" s="43">
        <f t="shared" si="17"/>
        <v>0</v>
      </c>
      <c r="T288" s="10"/>
      <c r="U288" s="10"/>
      <c r="V288" s="10"/>
      <c r="W288" s="10"/>
      <c r="X288" s="10"/>
      <c r="Y288" s="10"/>
    </row>
    <row r="289" spans="1:25" ht="15.75" customHeight="1">
      <c r="A289" s="133" t="s">
        <v>146</v>
      </c>
      <c r="B289" s="247"/>
      <c r="C289" s="193" t="s">
        <v>813</v>
      </c>
      <c r="D289" s="76">
        <v>0</v>
      </c>
      <c r="E289" s="76">
        <v>0</v>
      </c>
      <c r="F289" s="297">
        <v>0</v>
      </c>
      <c r="G289" s="76">
        <v>0</v>
      </c>
      <c r="H289" s="76">
        <v>0</v>
      </c>
      <c r="I289" s="298">
        <v>0</v>
      </c>
      <c r="J289" s="74">
        <v>0</v>
      </c>
      <c r="K289" s="74">
        <v>0</v>
      </c>
      <c r="L289" s="74">
        <v>0</v>
      </c>
      <c r="M289" s="43">
        <f t="shared" si="17"/>
        <v>0</v>
      </c>
      <c r="T289" s="10"/>
      <c r="U289" s="10"/>
      <c r="V289" s="10"/>
      <c r="W289" s="10"/>
      <c r="X289" s="10"/>
      <c r="Y289" s="10"/>
    </row>
    <row r="290" spans="1:25" ht="15.75" customHeight="1">
      <c r="A290" s="133" t="s">
        <v>458</v>
      </c>
      <c r="B290" s="247"/>
      <c r="C290" s="168" t="s">
        <v>536</v>
      </c>
      <c r="D290" s="76">
        <v>0</v>
      </c>
      <c r="E290" s="76">
        <v>0</v>
      </c>
      <c r="F290" s="297">
        <v>0</v>
      </c>
      <c r="G290" s="76">
        <v>0</v>
      </c>
      <c r="H290" s="76">
        <v>0</v>
      </c>
      <c r="I290" s="298">
        <v>0</v>
      </c>
      <c r="J290" s="74">
        <v>0</v>
      </c>
      <c r="K290" s="74">
        <v>0</v>
      </c>
      <c r="L290" s="74">
        <v>0</v>
      </c>
      <c r="M290" s="43">
        <f t="shared" si="17"/>
        <v>0</v>
      </c>
      <c r="T290" s="10"/>
      <c r="U290" s="10"/>
      <c r="V290" s="10"/>
      <c r="W290" s="10"/>
      <c r="X290" s="10"/>
      <c r="Y290" s="10"/>
    </row>
    <row r="291" spans="1:25" ht="15.75" customHeight="1">
      <c r="A291" s="133" t="s">
        <v>147</v>
      </c>
      <c r="B291" s="247"/>
      <c r="C291" s="209" t="s">
        <v>528</v>
      </c>
      <c r="D291" s="76">
        <v>0</v>
      </c>
      <c r="E291" s="76">
        <v>0</v>
      </c>
      <c r="F291" s="297">
        <v>0</v>
      </c>
      <c r="G291" s="76">
        <v>0</v>
      </c>
      <c r="H291" s="76">
        <v>0</v>
      </c>
      <c r="I291" s="298">
        <v>0</v>
      </c>
      <c r="J291" s="74">
        <v>0</v>
      </c>
      <c r="K291" s="74">
        <v>0</v>
      </c>
      <c r="L291" s="74">
        <v>0</v>
      </c>
      <c r="M291" s="43">
        <f t="shared" si="17"/>
        <v>0</v>
      </c>
      <c r="T291" s="10"/>
      <c r="U291" s="10"/>
      <c r="V291" s="10"/>
      <c r="W291" s="10"/>
      <c r="X291" s="10"/>
      <c r="Y291" s="10"/>
    </row>
    <row r="292" spans="1:25" ht="15.75" customHeight="1">
      <c r="A292" s="133" t="s">
        <v>148</v>
      </c>
      <c r="B292" s="247"/>
      <c r="C292" s="194" t="s">
        <v>493</v>
      </c>
      <c r="D292" s="76">
        <v>0</v>
      </c>
      <c r="E292" s="76">
        <v>0</v>
      </c>
      <c r="F292" s="297">
        <v>0</v>
      </c>
      <c r="G292" s="76">
        <v>0</v>
      </c>
      <c r="H292" s="76">
        <v>0</v>
      </c>
      <c r="I292" s="298">
        <v>0</v>
      </c>
      <c r="J292" s="74">
        <v>0</v>
      </c>
      <c r="K292" s="74">
        <v>0</v>
      </c>
      <c r="L292" s="74">
        <v>0</v>
      </c>
      <c r="M292" s="43">
        <f t="shared" si="17"/>
        <v>0</v>
      </c>
      <c r="T292" s="10"/>
      <c r="U292" s="10"/>
      <c r="V292" s="10"/>
      <c r="W292" s="10"/>
      <c r="X292" s="10"/>
      <c r="Y292" s="10"/>
    </row>
    <row r="293" spans="1:25" ht="15.75" customHeight="1">
      <c r="A293" s="133" t="s">
        <v>149</v>
      </c>
      <c r="B293" s="247"/>
      <c r="C293" s="179" t="s">
        <v>494</v>
      </c>
      <c r="D293" s="76">
        <v>0</v>
      </c>
      <c r="E293" s="76">
        <v>0</v>
      </c>
      <c r="F293" s="297">
        <v>0</v>
      </c>
      <c r="G293" s="76">
        <v>0</v>
      </c>
      <c r="H293" s="76">
        <v>0</v>
      </c>
      <c r="I293" s="298">
        <v>0</v>
      </c>
      <c r="J293" s="74">
        <v>0</v>
      </c>
      <c r="K293" s="74">
        <v>0</v>
      </c>
      <c r="L293" s="74">
        <v>0</v>
      </c>
      <c r="M293" s="43">
        <f t="shared" si="17"/>
        <v>0</v>
      </c>
      <c r="T293" s="10"/>
      <c r="U293" s="10"/>
      <c r="V293" s="10"/>
      <c r="W293" s="10"/>
      <c r="X293" s="10"/>
      <c r="Y293" s="10"/>
    </row>
    <row r="294" spans="1:25" ht="15.75" customHeight="1">
      <c r="A294" s="132" t="s">
        <v>814</v>
      </c>
      <c r="B294" s="247"/>
      <c r="C294" s="179" t="s">
        <v>692</v>
      </c>
      <c r="D294" s="76">
        <v>0</v>
      </c>
      <c r="E294" s="76">
        <v>0</v>
      </c>
      <c r="F294" s="297">
        <v>0</v>
      </c>
      <c r="G294" s="76">
        <v>0</v>
      </c>
      <c r="H294" s="76">
        <v>0</v>
      </c>
      <c r="I294" s="298">
        <v>0</v>
      </c>
      <c r="J294" s="74">
        <v>0</v>
      </c>
      <c r="K294" s="74">
        <v>0</v>
      </c>
      <c r="L294" s="74">
        <v>0</v>
      </c>
      <c r="M294" s="43">
        <f t="shared" si="17"/>
        <v>0</v>
      </c>
      <c r="T294" s="10"/>
      <c r="U294" s="10"/>
      <c r="V294" s="10"/>
      <c r="W294" s="10"/>
      <c r="X294" s="10"/>
      <c r="Y294" s="10"/>
    </row>
    <row r="295" spans="1:25" ht="15.75" customHeight="1">
      <c r="A295" s="132" t="s">
        <v>815</v>
      </c>
      <c r="B295" s="247"/>
      <c r="C295" s="194" t="s">
        <v>733</v>
      </c>
      <c r="D295" s="76">
        <v>0</v>
      </c>
      <c r="E295" s="76">
        <v>0</v>
      </c>
      <c r="F295" s="297">
        <v>0</v>
      </c>
      <c r="G295" s="76">
        <v>0</v>
      </c>
      <c r="H295" s="76">
        <v>0</v>
      </c>
      <c r="I295" s="298">
        <v>0</v>
      </c>
      <c r="J295" s="74">
        <v>0</v>
      </c>
      <c r="K295" s="74">
        <v>0</v>
      </c>
      <c r="L295" s="74">
        <v>0</v>
      </c>
      <c r="M295" s="43">
        <f t="shared" si="17"/>
        <v>0</v>
      </c>
      <c r="T295" s="10"/>
      <c r="U295" s="10"/>
      <c r="V295" s="10"/>
      <c r="W295" s="10"/>
      <c r="X295" s="10"/>
      <c r="Y295" s="10"/>
    </row>
    <row r="296" spans="1:25" ht="15.75" customHeight="1">
      <c r="A296" s="132" t="s">
        <v>816</v>
      </c>
      <c r="B296" s="247"/>
      <c r="C296" s="194" t="s">
        <v>735</v>
      </c>
      <c r="D296" s="76">
        <v>0</v>
      </c>
      <c r="E296" s="76">
        <v>0</v>
      </c>
      <c r="F296" s="297">
        <v>0</v>
      </c>
      <c r="G296" s="76">
        <v>0</v>
      </c>
      <c r="H296" s="76">
        <v>0</v>
      </c>
      <c r="I296" s="298">
        <v>0</v>
      </c>
      <c r="J296" s="74">
        <v>0</v>
      </c>
      <c r="K296" s="74">
        <v>0</v>
      </c>
      <c r="L296" s="74">
        <v>0</v>
      </c>
      <c r="M296" s="43">
        <f t="shared" si="17"/>
        <v>0</v>
      </c>
      <c r="T296" s="10"/>
      <c r="U296" s="10"/>
      <c r="V296" s="10"/>
      <c r="W296" s="10"/>
      <c r="X296" s="10"/>
      <c r="Y296" s="10"/>
    </row>
    <row r="297" spans="1:25" ht="15.75" customHeight="1">
      <c r="A297" s="133" t="s">
        <v>817</v>
      </c>
      <c r="B297" s="247"/>
      <c r="C297" s="194" t="s">
        <v>818</v>
      </c>
      <c r="D297" s="76">
        <v>0</v>
      </c>
      <c r="E297" s="76">
        <v>0</v>
      </c>
      <c r="F297" s="297">
        <v>0</v>
      </c>
      <c r="G297" s="76">
        <v>0</v>
      </c>
      <c r="H297" s="76">
        <v>0</v>
      </c>
      <c r="I297" s="298">
        <v>0</v>
      </c>
      <c r="J297" s="74">
        <v>0</v>
      </c>
      <c r="K297" s="74">
        <v>0</v>
      </c>
      <c r="L297" s="74">
        <v>0</v>
      </c>
      <c r="M297" s="43">
        <f t="shared" si="17"/>
        <v>0</v>
      </c>
      <c r="T297" s="10"/>
      <c r="U297" s="10"/>
      <c r="V297" s="10"/>
      <c r="W297" s="10"/>
      <c r="X297" s="10"/>
      <c r="Y297" s="10"/>
    </row>
    <row r="298" spans="1:25" ht="15.75" customHeight="1">
      <c r="A298" s="132" t="s">
        <v>819</v>
      </c>
      <c r="B298" s="247"/>
      <c r="C298" s="168" t="s">
        <v>642</v>
      </c>
      <c r="D298" s="76">
        <v>0</v>
      </c>
      <c r="E298" s="76">
        <v>0</v>
      </c>
      <c r="F298" s="297">
        <v>0</v>
      </c>
      <c r="G298" s="76">
        <v>0</v>
      </c>
      <c r="H298" s="76">
        <v>0</v>
      </c>
      <c r="I298" s="298">
        <v>0</v>
      </c>
      <c r="J298" s="74">
        <v>0</v>
      </c>
      <c r="K298" s="74">
        <v>0</v>
      </c>
      <c r="L298" s="74">
        <v>0</v>
      </c>
      <c r="M298" s="43">
        <f t="shared" si="17"/>
        <v>0</v>
      </c>
      <c r="T298" s="10"/>
      <c r="U298" s="10"/>
      <c r="V298" s="10"/>
      <c r="W298" s="10"/>
      <c r="X298" s="10"/>
      <c r="Y298" s="10"/>
    </row>
    <row r="299" spans="1:25" ht="15.75" customHeight="1">
      <c r="A299" s="132" t="s">
        <v>189</v>
      </c>
      <c r="B299" s="247"/>
      <c r="C299" s="194" t="s">
        <v>55</v>
      </c>
      <c r="D299" s="76">
        <v>0</v>
      </c>
      <c r="E299" s="76">
        <v>0</v>
      </c>
      <c r="F299" s="297">
        <v>0</v>
      </c>
      <c r="G299" s="76">
        <v>0</v>
      </c>
      <c r="H299" s="76">
        <v>0</v>
      </c>
      <c r="I299" s="298">
        <v>0</v>
      </c>
      <c r="J299" s="74">
        <v>0</v>
      </c>
      <c r="K299" s="74">
        <v>0</v>
      </c>
      <c r="L299" s="74">
        <v>0</v>
      </c>
      <c r="M299" s="43">
        <f t="shared" si="17"/>
        <v>0</v>
      </c>
      <c r="T299" s="10"/>
      <c r="U299" s="10"/>
      <c r="V299" s="10"/>
      <c r="W299" s="10"/>
      <c r="X299" s="10"/>
      <c r="Y299" s="10"/>
    </row>
    <row r="300" spans="1:25" ht="15.75" customHeight="1">
      <c r="A300" s="156"/>
      <c r="B300" s="248"/>
      <c r="C300" s="210"/>
      <c r="D300" s="252"/>
      <c r="E300" s="252"/>
      <c r="F300" s="311"/>
      <c r="G300" s="311"/>
      <c r="H300" s="311"/>
      <c r="I300" s="311"/>
      <c r="J300" s="252"/>
      <c r="K300" s="252"/>
      <c r="L300" s="256"/>
      <c r="M300" s="43"/>
      <c r="T300" s="10"/>
      <c r="U300" s="10"/>
      <c r="V300" s="10"/>
      <c r="W300" s="10"/>
      <c r="X300" s="10"/>
      <c r="Y300" s="10"/>
    </row>
    <row r="301" spans="1:25" ht="15.75" customHeight="1">
      <c r="A301" s="8" t="s">
        <v>556</v>
      </c>
      <c r="B301" s="99"/>
      <c r="C301" s="177" t="s">
        <v>530</v>
      </c>
      <c r="D301" s="254"/>
      <c r="E301" s="254"/>
      <c r="F301" s="312"/>
      <c r="G301" s="312"/>
      <c r="H301" s="312"/>
      <c r="I301" s="312"/>
      <c r="J301" s="254"/>
      <c r="K301" s="254"/>
      <c r="L301" s="255"/>
      <c r="M301" s="43"/>
    </row>
    <row r="302" spans="1:25" ht="15.75" customHeight="1">
      <c r="A302" s="125" t="s">
        <v>150</v>
      </c>
      <c r="B302" s="247"/>
      <c r="C302" s="168" t="s">
        <v>531</v>
      </c>
      <c r="D302" s="76">
        <v>0</v>
      </c>
      <c r="E302" s="76">
        <v>0</v>
      </c>
      <c r="F302" s="297">
        <v>0</v>
      </c>
      <c r="G302" s="76">
        <v>0</v>
      </c>
      <c r="H302" s="76">
        <v>0</v>
      </c>
      <c r="I302" s="298">
        <v>0</v>
      </c>
      <c r="J302" s="74">
        <v>0</v>
      </c>
      <c r="K302" s="74">
        <v>0</v>
      </c>
      <c r="L302" s="74">
        <v>0</v>
      </c>
      <c r="M302" s="43">
        <f t="shared" ref="M302:M314" si="18">SUM(D302:L302)</f>
        <v>0</v>
      </c>
    </row>
    <row r="303" spans="1:25" ht="15.75" customHeight="1">
      <c r="A303" s="125" t="s">
        <v>151</v>
      </c>
      <c r="B303" s="247"/>
      <c r="C303" s="168" t="s">
        <v>820</v>
      </c>
      <c r="D303" s="76">
        <v>0</v>
      </c>
      <c r="E303" s="76">
        <v>0</v>
      </c>
      <c r="F303" s="297">
        <v>0</v>
      </c>
      <c r="G303" s="76">
        <v>0</v>
      </c>
      <c r="H303" s="76">
        <v>0</v>
      </c>
      <c r="I303" s="298">
        <v>0</v>
      </c>
      <c r="J303" s="74">
        <v>0</v>
      </c>
      <c r="K303" s="74">
        <v>0</v>
      </c>
      <c r="L303" s="74">
        <v>0</v>
      </c>
      <c r="M303" s="43">
        <f t="shared" si="18"/>
        <v>0</v>
      </c>
    </row>
    <row r="304" spans="1:25" ht="15.75" customHeight="1">
      <c r="A304" s="125" t="s">
        <v>439</v>
      </c>
      <c r="B304" s="247"/>
      <c r="C304" s="190" t="s">
        <v>532</v>
      </c>
      <c r="D304" s="76">
        <v>0</v>
      </c>
      <c r="E304" s="76">
        <v>0</v>
      </c>
      <c r="F304" s="297">
        <v>0</v>
      </c>
      <c r="G304" s="76">
        <v>0</v>
      </c>
      <c r="H304" s="76">
        <v>0</v>
      </c>
      <c r="I304" s="298">
        <v>0</v>
      </c>
      <c r="J304" s="74">
        <v>0</v>
      </c>
      <c r="K304" s="74">
        <v>0</v>
      </c>
      <c r="L304" s="74">
        <v>0</v>
      </c>
      <c r="M304" s="43">
        <f t="shared" si="18"/>
        <v>0</v>
      </c>
    </row>
    <row r="305" spans="1:190" ht="15.75" customHeight="1">
      <c r="A305" s="125" t="s">
        <v>152</v>
      </c>
      <c r="B305" s="247"/>
      <c r="C305" s="211" t="s">
        <v>821</v>
      </c>
      <c r="D305" s="76">
        <v>0</v>
      </c>
      <c r="E305" s="76">
        <v>0</v>
      </c>
      <c r="F305" s="297">
        <v>0</v>
      </c>
      <c r="G305" s="76">
        <v>0</v>
      </c>
      <c r="H305" s="76">
        <v>0</v>
      </c>
      <c r="I305" s="298">
        <v>0</v>
      </c>
      <c r="J305" s="74">
        <v>0</v>
      </c>
      <c r="K305" s="74">
        <v>0</v>
      </c>
      <c r="L305" s="74">
        <v>0</v>
      </c>
      <c r="M305" s="43">
        <f t="shared" si="18"/>
        <v>0</v>
      </c>
    </row>
    <row r="306" spans="1:190" ht="15.75" customHeight="1">
      <c r="A306" s="125" t="s">
        <v>440</v>
      </c>
      <c r="B306" s="247"/>
      <c r="C306" s="194" t="s">
        <v>822</v>
      </c>
      <c r="D306" s="76">
        <v>0</v>
      </c>
      <c r="E306" s="76">
        <v>0</v>
      </c>
      <c r="F306" s="297">
        <v>0</v>
      </c>
      <c r="G306" s="76">
        <v>0</v>
      </c>
      <c r="H306" s="76">
        <v>0</v>
      </c>
      <c r="I306" s="298">
        <v>0</v>
      </c>
      <c r="J306" s="74">
        <v>0</v>
      </c>
      <c r="K306" s="74">
        <v>0</v>
      </c>
      <c r="L306" s="74">
        <v>0</v>
      </c>
      <c r="M306" s="43">
        <f t="shared" si="18"/>
        <v>0</v>
      </c>
    </row>
    <row r="307" spans="1:190" ht="15.75" customHeight="1">
      <c r="A307" s="125" t="s">
        <v>153</v>
      </c>
      <c r="B307" s="247"/>
      <c r="C307" s="179" t="s">
        <v>823</v>
      </c>
      <c r="D307" s="76">
        <v>0</v>
      </c>
      <c r="E307" s="76">
        <v>0</v>
      </c>
      <c r="F307" s="297">
        <v>0</v>
      </c>
      <c r="G307" s="76">
        <v>0</v>
      </c>
      <c r="H307" s="76">
        <v>0</v>
      </c>
      <c r="I307" s="298">
        <v>0</v>
      </c>
      <c r="J307" s="74">
        <v>0</v>
      </c>
      <c r="K307" s="74">
        <v>0</v>
      </c>
      <c r="L307" s="74">
        <v>0</v>
      </c>
      <c r="M307" s="43">
        <f t="shared" si="18"/>
        <v>0</v>
      </c>
    </row>
    <row r="308" spans="1:190" ht="15.75" customHeight="1">
      <c r="A308" s="125" t="s">
        <v>154</v>
      </c>
      <c r="B308" s="247"/>
      <c r="C308" s="168" t="s">
        <v>824</v>
      </c>
      <c r="D308" s="76">
        <v>0</v>
      </c>
      <c r="E308" s="76">
        <v>0</v>
      </c>
      <c r="F308" s="297">
        <v>0</v>
      </c>
      <c r="G308" s="76">
        <v>0</v>
      </c>
      <c r="H308" s="76">
        <v>0</v>
      </c>
      <c r="I308" s="298">
        <v>0</v>
      </c>
      <c r="J308" s="74">
        <v>0</v>
      </c>
      <c r="K308" s="74">
        <v>0</v>
      </c>
      <c r="L308" s="74">
        <v>0</v>
      </c>
      <c r="M308" s="43">
        <f t="shared" si="18"/>
        <v>0</v>
      </c>
    </row>
    <row r="309" spans="1:190" s="27" customFormat="1" ht="15.75" customHeight="1">
      <c r="A309" s="125" t="s">
        <v>155</v>
      </c>
      <c r="B309" s="247"/>
      <c r="C309" s="209" t="s">
        <v>825</v>
      </c>
      <c r="D309" s="76">
        <v>0</v>
      </c>
      <c r="E309" s="76">
        <v>0</v>
      </c>
      <c r="F309" s="297">
        <v>0</v>
      </c>
      <c r="G309" s="76">
        <v>0</v>
      </c>
      <c r="H309" s="76">
        <v>0</v>
      </c>
      <c r="I309" s="298">
        <v>0</v>
      </c>
      <c r="J309" s="74">
        <v>0</v>
      </c>
      <c r="K309" s="74">
        <v>0</v>
      </c>
      <c r="L309" s="74">
        <v>0</v>
      </c>
      <c r="M309" s="43">
        <f t="shared" si="18"/>
        <v>0</v>
      </c>
    </row>
    <row r="310" spans="1:190" ht="15.75" customHeight="1">
      <c r="A310" s="125" t="s">
        <v>156</v>
      </c>
      <c r="B310" s="247"/>
      <c r="C310" s="209" t="s">
        <v>826</v>
      </c>
      <c r="D310" s="76">
        <v>0</v>
      </c>
      <c r="E310" s="76">
        <v>0</v>
      </c>
      <c r="F310" s="297">
        <v>0</v>
      </c>
      <c r="G310" s="76">
        <v>0</v>
      </c>
      <c r="H310" s="76">
        <v>0</v>
      </c>
      <c r="I310" s="298">
        <v>0</v>
      </c>
      <c r="J310" s="74">
        <v>0</v>
      </c>
      <c r="K310" s="74">
        <v>0</v>
      </c>
      <c r="L310" s="74">
        <v>0</v>
      </c>
      <c r="M310" s="43">
        <f t="shared" si="18"/>
        <v>0</v>
      </c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</row>
    <row r="311" spans="1:190" ht="15.75" customHeight="1">
      <c r="A311" s="125" t="s">
        <v>827</v>
      </c>
      <c r="B311" s="247"/>
      <c r="C311" s="209" t="s">
        <v>733</v>
      </c>
      <c r="D311" s="76">
        <v>0</v>
      </c>
      <c r="E311" s="76">
        <v>0</v>
      </c>
      <c r="F311" s="297">
        <v>0</v>
      </c>
      <c r="G311" s="76">
        <v>0</v>
      </c>
      <c r="H311" s="76">
        <v>0</v>
      </c>
      <c r="I311" s="298">
        <v>0</v>
      </c>
      <c r="J311" s="74">
        <v>0</v>
      </c>
      <c r="K311" s="74">
        <v>0</v>
      </c>
      <c r="L311" s="74">
        <v>0</v>
      </c>
      <c r="M311" s="43">
        <f t="shared" si="18"/>
        <v>0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</row>
    <row r="312" spans="1:190" ht="15.75" customHeight="1">
      <c r="A312" s="125" t="s">
        <v>828</v>
      </c>
      <c r="B312" s="247"/>
      <c r="C312" s="209" t="s">
        <v>735</v>
      </c>
      <c r="D312" s="76">
        <v>0</v>
      </c>
      <c r="E312" s="76">
        <v>0</v>
      </c>
      <c r="F312" s="297">
        <v>0</v>
      </c>
      <c r="G312" s="76">
        <v>0</v>
      </c>
      <c r="H312" s="76">
        <v>0</v>
      </c>
      <c r="I312" s="298">
        <v>0</v>
      </c>
      <c r="J312" s="74">
        <v>0</v>
      </c>
      <c r="K312" s="74">
        <v>0</v>
      </c>
      <c r="L312" s="74">
        <v>0</v>
      </c>
      <c r="M312" s="43">
        <f t="shared" si="18"/>
        <v>0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</row>
    <row r="313" spans="1:190" ht="15.75" customHeight="1">
      <c r="A313" s="125" t="s">
        <v>829</v>
      </c>
      <c r="B313" s="247"/>
      <c r="C313" s="209" t="s">
        <v>642</v>
      </c>
      <c r="D313" s="76">
        <v>0</v>
      </c>
      <c r="E313" s="76">
        <v>0</v>
      </c>
      <c r="F313" s="297">
        <v>0</v>
      </c>
      <c r="G313" s="76">
        <v>0</v>
      </c>
      <c r="H313" s="76">
        <v>0</v>
      </c>
      <c r="I313" s="298">
        <v>0</v>
      </c>
      <c r="J313" s="74">
        <v>0</v>
      </c>
      <c r="K313" s="74">
        <v>0</v>
      </c>
      <c r="L313" s="74">
        <v>0</v>
      </c>
      <c r="M313" s="43">
        <f t="shared" si="18"/>
        <v>0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</row>
    <row r="314" spans="1:190" ht="15.75" customHeight="1">
      <c r="A314" s="125" t="s">
        <v>191</v>
      </c>
      <c r="B314" s="247"/>
      <c r="C314" s="209" t="s">
        <v>55</v>
      </c>
      <c r="D314" s="76">
        <v>0</v>
      </c>
      <c r="E314" s="76">
        <v>0</v>
      </c>
      <c r="F314" s="297">
        <v>0</v>
      </c>
      <c r="G314" s="76">
        <v>0</v>
      </c>
      <c r="H314" s="76">
        <v>0</v>
      </c>
      <c r="I314" s="298">
        <v>0</v>
      </c>
      <c r="J314" s="74">
        <v>0</v>
      </c>
      <c r="K314" s="74">
        <v>0</v>
      </c>
      <c r="L314" s="74">
        <v>0</v>
      </c>
      <c r="M314" s="43">
        <f t="shared" si="18"/>
        <v>0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</row>
    <row r="315" spans="1:190" ht="15.75" customHeight="1">
      <c r="A315" s="23"/>
      <c r="B315" s="111"/>
      <c r="C315" s="212"/>
      <c r="D315" s="252"/>
      <c r="E315" s="252"/>
      <c r="F315" s="311"/>
      <c r="G315" s="311"/>
      <c r="H315" s="311"/>
      <c r="I315" s="311"/>
      <c r="J315" s="252"/>
      <c r="K315" s="252"/>
      <c r="L315" s="256"/>
      <c r="M315" s="43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</row>
    <row r="316" spans="1:190" ht="15.75" customHeight="1">
      <c r="A316" s="8" t="s">
        <v>441</v>
      </c>
      <c r="B316" s="99"/>
      <c r="C316" s="177" t="s">
        <v>13</v>
      </c>
      <c r="D316" s="254"/>
      <c r="E316" s="254"/>
      <c r="F316" s="312"/>
      <c r="G316" s="312"/>
      <c r="H316" s="312"/>
      <c r="I316" s="312"/>
      <c r="J316" s="254"/>
      <c r="K316" s="254"/>
      <c r="L316" s="255"/>
      <c r="M316" s="43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</row>
    <row r="317" spans="1:190" ht="15.75" customHeight="1">
      <c r="A317" s="127" t="s">
        <v>269</v>
      </c>
      <c r="B317" s="247"/>
      <c r="C317" s="179" t="s">
        <v>608</v>
      </c>
      <c r="D317" s="76">
        <v>0</v>
      </c>
      <c r="E317" s="76">
        <v>0</v>
      </c>
      <c r="F317" s="297">
        <v>0</v>
      </c>
      <c r="G317" s="76">
        <v>0</v>
      </c>
      <c r="H317" s="76">
        <v>0</v>
      </c>
      <c r="I317" s="298">
        <v>0</v>
      </c>
      <c r="J317" s="74">
        <v>0</v>
      </c>
      <c r="K317" s="74">
        <v>0</v>
      </c>
      <c r="L317" s="74">
        <v>0</v>
      </c>
      <c r="M317" s="43">
        <f t="shared" ref="M317:M326" si="19">SUM(D317:L317)</f>
        <v>0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</row>
    <row r="318" spans="1:190" s="5" customFormat="1" ht="15.75" customHeight="1">
      <c r="A318" s="125" t="s">
        <v>270</v>
      </c>
      <c r="B318" s="247"/>
      <c r="C318" s="194" t="s">
        <v>609</v>
      </c>
      <c r="D318" s="76">
        <v>0</v>
      </c>
      <c r="E318" s="76">
        <v>0</v>
      </c>
      <c r="F318" s="297">
        <v>0</v>
      </c>
      <c r="G318" s="76">
        <v>0</v>
      </c>
      <c r="H318" s="76">
        <v>0</v>
      </c>
      <c r="I318" s="298">
        <v>0</v>
      </c>
      <c r="J318" s="74">
        <v>0</v>
      </c>
      <c r="K318" s="74">
        <v>0</v>
      </c>
      <c r="L318" s="74">
        <v>0</v>
      </c>
      <c r="M318" s="43">
        <f t="shared" si="19"/>
        <v>0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</row>
    <row r="319" spans="1:190" ht="15.75" customHeight="1">
      <c r="A319" s="125" t="s">
        <v>157</v>
      </c>
      <c r="B319" s="247"/>
      <c r="C319" s="193" t="s">
        <v>830</v>
      </c>
      <c r="D319" s="76">
        <v>0</v>
      </c>
      <c r="E319" s="76">
        <v>0</v>
      </c>
      <c r="F319" s="297">
        <v>0</v>
      </c>
      <c r="G319" s="76">
        <v>0</v>
      </c>
      <c r="H319" s="76">
        <v>0</v>
      </c>
      <c r="I319" s="298">
        <v>0</v>
      </c>
      <c r="J319" s="74">
        <v>0</v>
      </c>
      <c r="K319" s="74">
        <v>0</v>
      </c>
      <c r="L319" s="74">
        <v>0</v>
      </c>
      <c r="M319" s="43">
        <f t="shared" si="19"/>
        <v>0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</row>
    <row r="320" spans="1:190" ht="15.75" customHeight="1">
      <c r="A320" s="125" t="s">
        <v>158</v>
      </c>
      <c r="B320" s="247"/>
      <c r="C320" s="194" t="s">
        <v>610</v>
      </c>
      <c r="D320" s="76">
        <v>0</v>
      </c>
      <c r="E320" s="76">
        <v>0</v>
      </c>
      <c r="F320" s="297">
        <v>0</v>
      </c>
      <c r="G320" s="76">
        <v>0</v>
      </c>
      <c r="H320" s="76">
        <v>0</v>
      </c>
      <c r="I320" s="298">
        <v>0</v>
      </c>
      <c r="J320" s="74">
        <v>0</v>
      </c>
      <c r="K320" s="74">
        <v>0</v>
      </c>
      <c r="L320" s="74">
        <v>0</v>
      </c>
      <c r="M320" s="43">
        <f t="shared" si="19"/>
        <v>0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</row>
    <row r="321" spans="1:190" ht="15.75" customHeight="1">
      <c r="A321" s="125" t="s">
        <v>271</v>
      </c>
      <c r="B321" s="247"/>
      <c r="C321" s="168" t="s">
        <v>575</v>
      </c>
      <c r="D321" s="76">
        <v>0</v>
      </c>
      <c r="E321" s="76">
        <v>0</v>
      </c>
      <c r="F321" s="297">
        <v>0</v>
      </c>
      <c r="G321" s="76">
        <v>0</v>
      </c>
      <c r="H321" s="76">
        <v>0</v>
      </c>
      <c r="I321" s="298">
        <v>0</v>
      </c>
      <c r="J321" s="74">
        <v>0</v>
      </c>
      <c r="K321" s="74">
        <v>0</v>
      </c>
      <c r="L321" s="74">
        <v>0</v>
      </c>
      <c r="M321" s="43">
        <f t="shared" si="19"/>
        <v>0</v>
      </c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</row>
    <row r="322" spans="1:190" ht="15.75" customHeight="1">
      <c r="A322" s="125" t="s">
        <v>272</v>
      </c>
      <c r="B322" s="247"/>
      <c r="C322" s="168" t="s">
        <v>611</v>
      </c>
      <c r="D322" s="76">
        <v>0</v>
      </c>
      <c r="E322" s="76">
        <v>0</v>
      </c>
      <c r="F322" s="297">
        <v>0</v>
      </c>
      <c r="G322" s="76">
        <v>0</v>
      </c>
      <c r="H322" s="76">
        <v>0</v>
      </c>
      <c r="I322" s="298">
        <v>0</v>
      </c>
      <c r="J322" s="74">
        <v>0</v>
      </c>
      <c r="K322" s="74">
        <v>0</v>
      </c>
      <c r="L322" s="74">
        <v>0</v>
      </c>
      <c r="M322" s="43">
        <f t="shared" si="19"/>
        <v>0</v>
      </c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</row>
    <row r="323" spans="1:190" ht="15.75" customHeight="1">
      <c r="A323" s="125" t="s">
        <v>831</v>
      </c>
      <c r="B323" s="247"/>
      <c r="C323" s="179" t="s">
        <v>733</v>
      </c>
      <c r="D323" s="76">
        <v>0</v>
      </c>
      <c r="E323" s="76">
        <v>0</v>
      </c>
      <c r="F323" s="297">
        <v>0</v>
      </c>
      <c r="G323" s="76">
        <v>0</v>
      </c>
      <c r="H323" s="76">
        <v>0</v>
      </c>
      <c r="I323" s="298">
        <v>0</v>
      </c>
      <c r="J323" s="74">
        <v>0</v>
      </c>
      <c r="K323" s="74">
        <v>0</v>
      </c>
      <c r="L323" s="74">
        <v>0</v>
      </c>
      <c r="M323" s="43">
        <f t="shared" si="19"/>
        <v>0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</row>
    <row r="324" spans="1:190" ht="15.75" customHeight="1">
      <c r="A324" s="125" t="s">
        <v>832</v>
      </c>
      <c r="B324" s="247"/>
      <c r="C324" s="168" t="s">
        <v>735</v>
      </c>
      <c r="D324" s="76">
        <v>0</v>
      </c>
      <c r="E324" s="76">
        <v>0</v>
      </c>
      <c r="F324" s="297">
        <v>0</v>
      </c>
      <c r="G324" s="76">
        <v>0</v>
      </c>
      <c r="H324" s="76">
        <v>0</v>
      </c>
      <c r="I324" s="298">
        <v>0</v>
      </c>
      <c r="J324" s="74">
        <v>0</v>
      </c>
      <c r="K324" s="74">
        <v>0</v>
      </c>
      <c r="L324" s="74">
        <v>0</v>
      </c>
      <c r="M324" s="43">
        <f t="shared" si="19"/>
        <v>0</v>
      </c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</row>
    <row r="325" spans="1:190" ht="15.75" customHeight="1">
      <c r="A325" s="127" t="s">
        <v>833</v>
      </c>
      <c r="B325" s="247"/>
      <c r="C325" s="168" t="s">
        <v>642</v>
      </c>
      <c r="D325" s="76">
        <v>0</v>
      </c>
      <c r="E325" s="76">
        <v>0</v>
      </c>
      <c r="F325" s="297">
        <v>0</v>
      </c>
      <c r="G325" s="76">
        <v>0</v>
      </c>
      <c r="H325" s="76">
        <v>0</v>
      </c>
      <c r="I325" s="298">
        <v>0</v>
      </c>
      <c r="J325" s="74">
        <v>0</v>
      </c>
      <c r="K325" s="74">
        <v>0</v>
      </c>
      <c r="L325" s="74">
        <v>0</v>
      </c>
      <c r="M325" s="43">
        <f t="shared" si="19"/>
        <v>0</v>
      </c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</row>
    <row r="326" spans="1:190" ht="15.75" customHeight="1">
      <c r="A326" s="127" t="s">
        <v>192</v>
      </c>
      <c r="B326" s="247"/>
      <c r="C326" s="168" t="s">
        <v>55</v>
      </c>
      <c r="D326" s="76">
        <v>0</v>
      </c>
      <c r="E326" s="76">
        <v>0</v>
      </c>
      <c r="F326" s="297">
        <v>0</v>
      </c>
      <c r="G326" s="76">
        <v>0</v>
      </c>
      <c r="H326" s="76">
        <v>0</v>
      </c>
      <c r="I326" s="298">
        <v>0</v>
      </c>
      <c r="J326" s="74">
        <v>0</v>
      </c>
      <c r="K326" s="74">
        <v>0</v>
      </c>
      <c r="L326" s="74">
        <v>0</v>
      </c>
      <c r="M326" s="43">
        <f t="shared" si="19"/>
        <v>0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</row>
    <row r="327" spans="1:190" ht="15.75" customHeight="1">
      <c r="A327" s="15"/>
      <c r="B327" s="113"/>
      <c r="C327" s="208"/>
      <c r="D327" s="252"/>
      <c r="E327" s="252"/>
      <c r="F327" s="311"/>
      <c r="G327" s="311"/>
      <c r="H327" s="311"/>
      <c r="I327" s="311"/>
      <c r="J327" s="252"/>
      <c r="K327" s="252"/>
      <c r="L327" s="256"/>
      <c r="M327" s="43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</row>
    <row r="328" spans="1:190" ht="15.75" customHeight="1">
      <c r="A328" s="8" t="s">
        <v>445</v>
      </c>
      <c r="B328" s="99"/>
      <c r="C328" s="177" t="s">
        <v>612</v>
      </c>
      <c r="D328" s="254"/>
      <c r="E328" s="254"/>
      <c r="F328" s="312"/>
      <c r="G328" s="312"/>
      <c r="H328" s="312"/>
      <c r="I328" s="312"/>
      <c r="J328" s="254"/>
      <c r="K328" s="254"/>
      <c r="L328" s="255"/>
      <c r="M328" s="43"/>
    </row>
    <row r="329" spans="1:190" ht="15.75" customHeight="1">
      <c r="A329" s="127" t="s">
        <v>447</v>
      </c>
      <c r="B329" s="247"/>
      <c r="C329" s="168" t="s">
        <v>834</v>
      </c>
      <c r="D329" s="76">
        <v>0</v>
      </c>
      <c r="E329" s="76">
        <v>0</v>
      </c>
      <c r="F329" s="297">
        <v>0</v>
      </c>
      <c r="G329" s="76">
        <v>0</v>
      </c>
      <c r="H329" s="76">
        <v>0</v>
      </c>
      <c r="I329" s="298">
        <v>0</v>
      </c>
      <c r="J329" s="74">
        <v>0</v>
      </c>
      <c r="K329" s="74">
        <v>0</v>
      </c>
      <c r="L329" s="74">
        <v>0</v>
      </c>
      <c r="M329" s="43">
        <f t="shared" ref="M329:M349" si="20">SUM(D329:L329)</f>
        <v>0</v>
      </c>
    </row>
    <row r="330" spans="1:190" s="24" customFormat="1" ht="15.75" customHeight="1">
      <c r="A330" s="125" t="s">
        <v>159</v>
      </c>
      <c r="B330" s="247"/>
      <c r="C330" s="168" t="s">
        <v>835</v>
      </c>
      <c r="D330" s="76">
        <v>0</v>
      </c>
      <c r="E330" s="76">
        <v>0</v>
      </c>
      <c r="F330" s="297">
        <v>0</v>
      </c>
      <c r="G330" s="76">
        <v>0</v>
      </c>
      <c r="H330" s="76">
        <v>0</v>
      </c>
      <c r="I330" s="298">
        <v>0</v>
      </c>
      <c r="J330" s="74">
        <v>0</v>
      </c>
      <c r="K330" s="74">
        <v>0</v>
      </c>
      <c r="L330" s="74">
        <v>0</v>
      </c>
      <c r="M330" s="43">
        <f t="shared" si="20"/>
        <v>0</v>
      </c>
      <c r="N330" s="39"/>
      <c r="O330" s="39"/>
      <c r="P330" s="39"/>
      <c r="Q330" s="39"/>
      <c r="R330" s="39"/>
      <c r="S330" s="39"/>
    </row>
    <row r="331" spans="1:190" s="24" customFormat="1" ht="15.75" customHeight="1">
      <c r="A331" s="125" t="s">
        <v>459</v>
      </c>
      <c r="B331" s="247"/>
      <c r="C331" s="194" t="s">
        <v>613</v>
      </c>
      <c r="D331" s="76">
        <v>0</v>
      </c>
      <c r="E331" s="76">
        <v>0</v>
      </c>
      <c r="F331" s="297">
        <v>0</v>
      </c>
      <c r="G331" s="76">
        <v>0</v>
      </c>
      <c r="H331" s="76">
        <v>0</v>
      </c>
      <c r="I331" s="298">
        <v>0</v>
      </c>
      <c r="J331" s="74">
        <v>0</v>
      </c>
      <c r="K331" s="74">
        <v>0</v>
      </c>
      <c r="L331" s="74">
        <v>0</v>
      </c>
      <c r="M331" s="43">
        <f t="shared" si="20"/>
        <v>0</v>
      </c>
      <c r="N331" s="39"/>
      <c r="O331" s="39"/>
      <c r="P331" s="39"/>
      <c r="Q331" s="39"/>
      <c r="R331" s="39"/>
      <c r="S331" s="39"/>
    </row>
    <row r="332" spans="1:190" s="24" customFormat="1" ht="15.75" customHeight="1">
      <c r="A332" s="125" t="s">
        <v>460</v>
      </c>
      <c r="B332" s="247"/>
      <c r="C332" s="179" t="s">
        <v>836</v>
      </c>
      <c r="D332" s="76">
        <v>0</v>
      </c>
      <c r="E332" s="76">
        <v>0</v>
      </c>
      <c r="F332" s="297">
        <v>0</v>
      </c>
      <c r="G332" s="76">
        <v>0</v>
      </c>
      <c r="H332" s="76">
        <v>0</v>
      </c>
      <c r="I332" s="298">
        <v>0</v>
      </c>
      <c r="J332" s="74">
        <v>0</v>
      </c>
      <c r="K332" s="74">
        <v>0</v>
      </c>
      <c r="L332" s="74">
        <v>0</v>
      </c>
      <c r="M332" s="43">
        <f t="shared" si="20"/>
        <v>0</v>
      </c>
      <c r="N332" s="39"/>
      <c r="O332" s="39"/>
      <c r="P332" s="39"/>
      <c r="Q332" s="39"/>
      <c r="R332" s="39"/>
      <c r="S332" s="39"/>
    </row>
    <row r="333" spans="1:190" s="24" customFormat="1" ht="15.75" customHeight="1">
      <c r="A333" s="125" t="s">
        <v>461</v>
      </c>
      <c r="B333" s="247"/>
      <c r="C333" s="179" t="s">
        <v>837</v>
      </c>
      <c r="D333" s="76">
        <v>0</v>
      </c>
      <c r="E333" s="76">
        <v>0</v>
      </c>
      <c r="F333" s="297">
        <v>0</v>
      </c>
      <c r="G333" s="76">
        <v>0</v>
      </c>
      <c r="H333" s="76">
        <v>0</v>
      </c>
      <c r="I333" s="298">
        <v>0</v>
      </c>
      <c r="J333" s="74">
        <v>0</v>
      </c>
      <c r="K333" s="74">
        <v>0</v>
      </c>
      <c r="L333" s="74">
        <v>0</v>
      </c>
      <c r="M333" s="43">
        <f t="shared" si="20"/>
        <v>0</v>
      </c>
      <c r="N333" s="39"/>
      <c r="O333" s="39"/>
      <c r="P333" s="39"/>
      <c r="Q333" s="39"/>
      <c r="R333" s="39"/>
      <c r="S333" s="39"/>
    </row>
    <row r="334" spans="1:190" s="24" customFormat="1" ht="15.75" customHeight="1">
      <c r="A334" s="125" t="s">
        <v>303</v>
      </c>
      <c r="B334" s="247"/>
      <c r="C334" s="168" t="s">
        <v>838</v>
      </c>
      <c r="D334" s="76">
        <v>0</v>
      </c>
      <c r="E334" s="76">
        <v>0</v>
      </c>
      <c r="F334" s="297">
        <v>0</v>
      </c>
      <c r="G334" s="76">
        <v>0</v>
      </c>
      <c r="H334" s="76">
        <v>0</v>
      </c>
      <c r="I334" s="298">
        <v>0</v>
      </c>
      <c r="J334" s="74">
        <v>0</v>
      </c>
      <c r="K334" s="74">
        <v>0</v>
      </c>
      <c r="L334" s="74">
        <v>0</v>
      </c>
      <c r="M334" s="43">
        <f t="shared" si="20"/>
        <v>0</v>
      </c>
      <c r="N334" s="39"/>
      <c r="O334" s="39"/>
      <c r="P334" s="39"/>
      <c r="Q334" s="39"/>
      <c r="R334" s="39"/>
      <c r="S334" s="39"/>
    </row>
    <row r="335" spans="1:190" s="24" customFormat="1" ht="15.75" customHeight="1">
      <c r="A335" s="125" t="s">
        <v>304</v>
      </c>
      <c r="B335" s="247"/>
      <c r="C335" s="194" t="s">
        <v>839</v>
      </c>
      <c r="D335" s="76">
        <v>0</v>
      </c>
      <c r="E335" s="76">
        <v>0</v>
      </c>
      <c r="F335" s="297">
        <v>0</v>
      </c>
      <c r="G335" s="76">
        <v>0</v>
      </c>
      <c r="H335" s="76">
        <v>0</v>
      </c>
      <c r="I335" s="298">
        <v>0</v>
      </c>
      <c r="J335" s="74">
        <v>0</v>
      </c>
      <c r="K335" s="74">
        <v>0</v>
      </c>
      <c r="L335" s="74">
        <v>0</v>
      </c>
      <c r="M335" s="43">
        <f t="shared" si="20"/>
        <v>0</v>
      </c>
      <c r="N335" s="39"/>
      <c r="O335" s="39"/>
      <c r="P335" s="39"/>
      <c r="Q335" s="39"/>
      <c r="R335" s="39"/>
      <c r="S335" s="39"/>
    </row>
    <row r="336" spans="1:190" ht="15.75" customHeight="1">
      <c r="A336" s="125" t="s">
        <v>462</v>
      </c>
      <c r="B336" s="247"/>
      <c r="C336" s="168" t="s">
        <v>840</v>
      </c>
      <c r="D336" s="76">
        <v>0</v>
      </c>
      <c r="E336" s="76">
        <v>0</v>
      </c>
      <c r="F336" s="297">
        <v>0</v>
      </c>
      <c r="G336" s="76">
        <v>0</v>
      </c>
      <c r="H336" s="76">
        <v>0</v>
      </c>
      <c r="I336" s="298">
        <v>0</v>
      </c>
      <c r="J336" s="74">
        <v>0</v>
      </c>
      <c r="K336" s="74">
        <v>0</v>
      </c>
      <c r="L336" s="74">
        <v>0</v>
      </c>
      <c r="M336" s="43">
        <f t="shared" si="20"/>
        <v>0</v>
      </c>
    </row>
    <row r="337" spans="1:190" ht="15.75" customHeight="1">
      <c r="A337" s="125" t="s">
        <v>463</v>
      </c>
      <c r="B337" s="247"/>
      <c r="C337" s="168" t="s">
        <v>841</v>
      </c>
      <c r="D337" s="76">
        <v>0</v>
      </c>
      <c r="E337" s="76">
        <v>0</v>
      </c>
      <c r="F337" s="297">
        <v>0</v>
      </c>
      <c r="G337" s="76">
        <v>0</v>
      </c>
      <c r="H337" s="76">
        <v>0</v>
      </c>
      <c r="I337" s="298">
        <v>0</v>
      </c>
      <c r="J337" s="74">
        <v>0</v>
      </c>
      <c r="K337" s="74">
        <v>0</v>
      </c>
      <c r="L337" s="74">
        <v>0</v>
      </c>
      <c r="M337" s="43">
        <f t="shared" si="20"/>
        <v>0</v>
      </c>
    </row>
    <row r="338" spans="1:190" ht="15.75" customHeight="1">
      <c r="A338" s="125" t="s">
        <v>305</v>
      </c>
      <c r="B338" s="247"/>
      <c r="C338" s="193" t="s">
        <v>842</v>
      </c>
      <c r="D338" s="76">
        <v>0</v>
      </c>
      <c r="E338" s="76">
        <v>0</v>
      </c>
      <c r="F338" s="297">
        <v>0</v>
      </c>
      <c r="G338" s="76">
        <v>0</v>
      </c>
      <c r="H338" s="76">
        <v>0</v>
      </c>
      <c r="I338" s="298">
        <v>0</v>
      </c>
      <c r="J338" s="74">
        <v>0</v>
      </c>
      <c r="K338" s="74">
        <v>0</v>
      </c>
      <c r="L338" s="74">
        <v>0</v>
      </c>
      <c r="M338" s="43">
        <f t="shared" si="20"/>
        <v>0</v>
      </c>
    </row>
    <row r="339" spans="1:190" s="24" customFormat="1" ht="15.75" customHeight="1">
      <c r="A339" s="125" t="s">
        <v>306</v>
      </c>
      <c r="B339" s="247"/>
      <c r="C339" s="168" t="s">
        <v>843</v>
      </c>
      <c r="D339" s="76">
        <v>0</v>
      </c>
      <c r="E339" s="76">
        <v>0</v>
      </c>
      <c r="F339" s="297">
        <v>0</v>
      </c>
      <c r="G339" s="76">
        <v>0</v>
      </c>
      <c r="H339" s="76">
        <v>0</v>
      </c>
      <c r="I339" s="298">
        <v>0</v>
      </c>
      <c r="J339" s="74">
        <v>0</v>
      </c>
      <c r="K339" s="74">
        <v>0</v>
      </c>
      <c r="L339" s="74">
        <v>0</v>
      </c>
      <c r="M339" s="43">
        <f t="shared" si="20"/>
        <v>0</v>
      </c>
      <c r="N339" s="39"/>
      <c r="O339" s="39"/>
      <c r="P339" s="39"/>
      <c r="Q339" s="39"/>
      <c r="R339" s="39"/>
      <c r="S339" s="39"/>
    </row>
    <row r="340" spans="1:190" s="24" customFormat="1" ht="15.75" customHeight="1">
      <c r="A340" s="125" t="s">
        <v>307</v>
      </c>
      <c r="B340" s="247"/>
      <c r="C340" s="193" t="s">
        <v>558</v>
      </c>
      <c r="D340" s="76">
        <v>0</v>
      </c>
      <c r="E340" s="76">
        <v>0</v>
      </c>
      <c r="F340" s="297">
        <v>0</v>
      </c>
      <c r="G340" s="76">
        <v>0</v>
      </c>
      <c r="H340" s="76">
        <v>0</v>
      </c>
      <c r="I340" s="298">
        <v>0</v>
      </c>
      <c r="J340" s="74">
        <v>0</v>
      </c>
      <c r="K340" s="74">
        <v>0</v>
      </c>
      <c r="L340" s="74">
        <v>0</v>
      </c>
      <c r="M340" s="43">
        <f t="shared" si="20"/>
        <v>0</v>
      </c>
      <c r="N340" s="39"/>
      <c r="O340" s="39"/>
      <c r="P340" s="39"/>
      <c r="Q340" s="39"/>
      <c r="R340" s="39"/>
      <c r="S340" s="39"/>
    </row>
    <row r="341" spans="1:190" s="24" customFormat="1" ht="15.75" customHeight="1">
      <c r="A341" s="125" t="s">
        <v>308</v>
      </c>
      <c r="B341" s="247"/>
      <c r="C341" s="168" t="s">
        <v>844</v>
      </c>
      <c r="D341" s="76">
        <v>0</v>
      </c>
      <c r="E341" s="76">
        <v>0</v>
      </c>
      <c r="F341" s="297">
        <v>0</v>
      </c>
      <c r="G341" s="76">
        <v>0</v>
      </c>
      <c r="H341" s="76">
        <v>0</v>
      </c>
      <c r="I341" s="298">
        <v>0</v>
      </c>
      <c r="J341" s="74">
        <v>0</v>
      </c>
      <c r="K341" s="74">
        <v>0</v>
      </c>
      <c r="L341" s="74">
        <v>0</v>
      </c>
      <c r="M341" s="43">
        <f t="shared" si="20"/>
        <v>0</v>
      </c>
      <c r="N341" s="39"/>
      <c r="O341" s="39"/>
      <c r="P341" s="39"/>
      <c r="Q341" s="39"/>
      <c r="R341" s="39"/>
      <c r="S341" s="39"/>
    </row>
    <row r="342" spans="1:190" s="24" customFormat="1" ht="15.75" customHeight="1">
      <c r="A342" s="125" t="s">
        <v>464</v>
      </c>
      <c r="B342" s="247"/>
      <c r="C342" s="168" t="s">
        <v>845</v>
      </c>
      <c r="D342" s="76">
        <v>0</v>
      </c>
      <c r="E342" s="76">
        <v>0</v>
      </c>
      <c r="F342" s="297">
        <v>0</v>
      </c>
      <c r="G342" s="76">
        <v>0</v>
      </c>
      <c r="H342" s="76">
        <v>0</v>
      </c>
      <c r="I342" s="298">
        <v>0</v>
      </c>
      <c r="J342" s="74">
        <v>0</v>
      </c>
      <c r="K342" s="74">
        <v>0</v>
      </c>
      <c r="L342" s="74">
        <v>0</v>
      </c>
      <c r="M342" s="43">
        <f t="shared" si="20"/>
        <v>0</v>
      </c>
      <c r="N342" s="39"/>
      <c r="O342" s="39"/>
      <c r="P342" s="39"/>
      <c r="Q342" s="39"/>
      <c r="R342" s="39"/>
      <c r="S342" s="39"/>
    </row>
    <row r="343" spans="1:190" ht="15.75" customHeight="1">
      <c r="A343" s="125" t="s">
        <v>846</v>
      </c>
      <c r="B343" s="247"/>
      <c r="C343" s="213" t="s">
        <v>692</v>
      </c>
      <c r="D343" s="76">
        <v>0</v>
      </c>
      <c r="E343" s="76">
        <v>0</v>
      </c>
      <c r="F343" s="297">
        <v>0</v>
      </c>
      <c r="G343" s="76">
        <v>0</v>
      </c>
      <c r="H343" s="76">
        <v>0</v>
      </c>
      <c r="I343" s="298">
        <v>0</v>
      </c>
      <c r="J343" s="74">
        <v>0</v>
      </c>
      <c r="K343" s="74">
        <v>0</v>
      </c>
      <c r="L343" s="74">
        <v>0</v>
      </c>
      <c r="M343" s="43">
        <f t="shared" si="20"/>
        <v>0</v>
      </c>
    </row>
    <row r="344" spans="1:190" ht="15.75" customHeight="1">
      <c r="A344" s="125" t="s">
        <v>847</v>
      </c>
      <c r="B344" s="247"/>
      <c r="C344" s="179" t="s">
        <v>733</v>
      </c>
      <c r="D344" s="76">
        <v>0</v>
      </c>
      <c r="E344" s="76">
        <v>0</v>
      </c>
      <c r="F344" s="297">
        <v>0</v>
      </c>
      <c r="G344" s="76">
        <v>0</v>
      </c>
      <c r="H344" s="76">
        <v>0</v>
      </c>
      <c r="I344" s="298">
        <v>0</v>
      </c>
      <c r="J344" s="74">
        <v>0</v>
      </c>
      <c r="K344" s="74">
        <v>0</v>
      </c>
      <c r="L344" s="74">
        <v>0</v>
      </c>
      <c r="M344" s="43">
        <f t="shared" si="20"/>
        <v>0</v>
      </c>
    </row>
    <row r="345" spans="1:190" ht="15.75" customHeight="1">
      <c r="A345" s="125" t="s">
        <v>848</v>
      </c>
      <c r="B345" s="247"/>
      <c r="C345" s="179" t="s">
        <v>735</v>
      </c>
      <c r="D345" s="76">
        <v>0</v>
      </c>
      <c r="E345" s="76">
        <v>0</v>
      </c>
      <c r="F345" s="297">
        <v>0</v>
      </c>
      <c r="G345" s="76">
        <v>0</v>
      </c>
      <c r="H345" s="76">
        <v>0</v>
      </c>
      <c r="I345" s="298">
        <v>0</v>
      </c>
      <c r="J345" s="74">
        <v>0</v>
      </c>
      <c r="K345" s="74">
        <v>0</v>
      </c>
      <c r="L345" s="74">
        <v>0</v>
      </c>
      <c r="M345" s="43">
        <f t="shared" si="20"/>
        <v>0</v>
      </c>
    </row>
    <row r="346" spans="1:190" ht="15.75" customHeight="1">
      <c r="A346" s="127" t="s">
        <v>849</v>
      </c>
      <c r="B346" s="247"/>
      <c r="C346" s="168" t="s">
        <v>696</v>
      </c>
      <c r="D346" s="76">
        <v>0</v>
      </c>
      <c r="E346" s="76">
        <v>0</v>
      </c>
      <c r="F346" s="297">
        <v>0</v>
      </c>
      <c r="G346" s="76">
        <v>0</v>
      </c>
      <c r="H346" s="76">
        <v>0</v>
      </c>
      <c r="I346" s="298">
        <v>0</v>
      </c>
      <c r="J346" s="74">
        <v>0</v>
      </c>
      <c r="K346" s="74">
        <v>0</v>
      </c>
      <c r="L346" s="74">
        <v>0</v>
      </c>
      <c r="M346" s="43">
        <f t="shared" si="20"/>
        <v>0</v>
      </c>
    </row>
    <row r="347" spans="1:190" ht="15.75" customHeight="1">
      <c r="A347" s="127" t="s">
        <v>850</v>
      </c>
      <c r="B347" s="247"/>
      <c r="C347" s="168" t="s">
        <v>698</v>
      </c>
      <c r="D347" s="76">
        <v>0</v>
      </c>
      <c r="E347" s="76">
        <v>0</v>
      </c>
      <c r="F347" s="297">
        <v>0</v>
      </c>
      <c r="G347" s="76">
        <v>0</v>
      </c>
      <c r="H347" s="76">
        <v>0</v>
      </c>
      <c r="I347" s="298">
        <v>0</v>
      </c>
      <c r="J347" s="74">
        <v>0</v>
      </c>
      <c r="K347" s="74">
        <v>0</v>
      </c>
      <c r="L347" s="74">
        <v>0</v>
      </c>
      <c r="M347" s="43">
        <f t="shared" si="20"/>
        <v>0</v>
      </c>
    </row>
    <row r="348" spans="1:190" ht="15.75" customHeight="1">
      <c r="A348" s="125" t="s">
        <v>851</v>
      </c>
      <c r="B348" s="247"/>
      <c r="C348" s="168" t="s">
        <v>642</v>
      </c>
      <c r="D348" s="76">
        <v>0</v>
      </c>
      <c r="E348" s="76">
        <v>0</v>
      </c>
      <c r="F348" s="297">
        <v>0</v>
      </c>
      <c r="G348" s="76">
        <v>0</v>
      </c>
      <c r="H348" s="76">
        <v>0</v>
      </c>
      <c r="I348" s="298">
        <v>0</v>
      </c>
      <c r="J348" s="74">
        <v>0</v>
      </c>
      <c r="K348" s="74">
        <v>0</v>
      </c>
      <c r="L348" s="74">
        <v>0</v>
      </c>
      <c r="M348" s="43">
        <f t="shared" si="20"/>
        <v>0</v>
      </c>
    </row>
    <row r="349" spans="1:190" s="27" customFormat="1" ht="15.75" customHeight="1">
      <c r="A349" s="125" t="s">
        <v>193</v>
      </c>
      <c r="B349" s="247"/>
      <c r="C349" s="179" t="s">
        <v>55</v>
      </c>
      <c r="D349" s="76">
        <v>0</v>
      </c>
      <c r="E349" s="76">
        <v>0</v>
      </c>
      <c r="F349" s="297">
        <v>0</v>
      </c>
      <c r="G349" s="76">
        <v>0</v>
      </c>
      <c r="H349" s="76">
        <v>0</v>
      </c>
      <c r="I349" s="298">
        <v>0</v>
      </c>
      <c r="J349" s="74">
        <v>0</v>
      </c>
      <c r="K349" s="74">
        <v>0</v>
      </c>
      <c r="L349" s="74">
        <v>0</v>
      </c>
      <c r="M349" s="43">
        <f t="shared" si="20"/>
        <v>0</v>
      </c>
    </row>
    <row r="350" spans="1:190" ht="15.75" customHeight="1">
      <c r="A350" s="25"/>
      <c r="B350" s="112"/>
      <c r="C350" s="176"/>
      <c r="D350" s="252"/>
      <c r="E350" s="252"/>
      <c r="F350" s="311"/>
      <c r="G350" s="311"/>
      <c r="H350" s="311"/>
      <c r="I350" s="311"/>
      <c r="J350" s="252"/>
      <c r="K350" s="252"/>
      <c r="L350" s="256"/>
      <c r="M350" s="43"/>
    </row>
    <row r="351" spans="1:190" ht="15.75" customHeight="1">
      <c r="A351" s="8" t="s">
        <v>28</v>
      </c>
      <c r="B351" s="99"/>
      <c r="C351" s="177" t="s">
        <v>29</v>
      </c>
      <c r="D351" s="254"/>
      <c r="E351" s="254"/>
      <c r="F351" s="312"/>
      <c r="G351" s="312"/>
      <c r="H351" s="312"/>
      <c r="I351" s="312"/>
      <c r="J351" s="254"/>
      <c r="K351" s="254"/>
      <c r="L351" s="255"/>
      <c r="M351" s="43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</row>
    <row r="352" spans="1:190" s="24" customFormat="1" ht="15.75" customHeight="1">
      <c r="A352" s="138" t="s">
        <v>128</v>
      </c>
      <c r="B352" s="247"/>
      <c r="C352" s="214" t="s">
        <v>852</v>
      </c>
      <c r="D352" s="76">
        <v>0</v>
      </c>
      <c r="E352" s="76">
        <v>0</v>
      </c>
      <c r="F352" s="297">
        <v>0</v>
      </c>
      <c r="G352" s="76">
        <v>0</v>
      </c>
      <c r="H352" s="76">
        <v>0</v>
      </c>
      <c r="I352" s="298">
        <v>0</v>
      </c>
      <c r="J352" s="74">
        <v>0</v>
      </c>
      <c r="K352" s="74">
        <v>0</v>
      </c>
      <c r="L352" s="74">
        <v>0</v>
      </c>
      <c r="M352" s="43">
        <f>SUM(D352:L352)</f>
        <v>0</v>
      </c>
      <c r="N352" s="39"/>
      <c r="O352" s="39"/>
      <c r="P352" s="39"/>
      <c r="Q352" s="39"/>
      <c r="R352" s="39"/>
      <c r="S352" s="39"/>
    </row>
    <row r="353" spans="1:19" s="24" customFormat="1" ht="15.75" customHeight="1">
      <c r="A353" s="138" t="s">
        <v>129</v>
      </c>
      <c r="B353" s="247"/>
      <c r="C353" s="179" t="s">
        <v>696</v>
      </c>
      <c r="D353" s="76">
        <v>0</v>
      </c>
      <c r="E353" s="76">
        <v>0</v>
      </c>
      <c r="F353" s="297">
        <v>0</v>
      </c>
      <c r="G353" s="76">
        <v>0</v>
      </c>
      <c r="H353" s="76">
        <v>0</v>
      </c>
      <c r="I353" s="298">
        <v>0</v>
      </c>
      <c r="J353" s="74">
        <v>0</v>
      </c>
      <c r="K353" s="74">
        <v>0</v>
      </c>
      <c r="L353" s="74">
        <v>0</v>
      </c>
      <c r="M353" s="43">
        <f>SUM(D353:L353)</f>
        <v>0</v>
      </c>
      <c r="N353" s="39"/>
      <c r="O353" s="39"/>
      <c r="P353" s="39"/>
      <c r="Q353" s="39"/>
      <c r="R353" s="39"/>
      <c r="S353" s="39"/>
    </row>
    <row r="354" spans="1:19" s="24" customFormat="1" ht="15.75" customHeight="1">
      <c r="A354" s="138" t="s">
        <v>130</v>
      </c>
      <c r="B354" s="247"/>
      <c r="C354" s="214" t="s">
        <v>853</v>
      </c>
      <c r="D354" s="76">
        <v>0</v>
      </c>
      <c r="E354" s="76">
        <v>0</v>
      </c>
      <c r="F354" s="297">
        <v>0</v>
      </c>
      <c r="G354" s="76">
        <v>0</v>
      </c>
      <c r="H354" s="76">
        <v>0</v>
      </c>
      <c r="I354" s="298">
        <v>0</v>
      </c>
      <c r="J354" s="74">
        <v>0</v>
      </c>
      <c r="K354" s="74">
        <v>0</v>
      </c>
      <c r="L354" s="74">
        <v>0</v>
      </c>
      <c r="M354" s="43">
        <f>SUM(D354:L354)</f>
        <v>0</v>
      </c>
      <c r="N354" s="39"/>
      <c r="O354" s="39"/>
      <c r="P354" s="39"/>
      <c r="Q354" s="39"/>
      <c r="R354" s="39"/>
      <c r="S354" s="39"/>
    </row>
    <row r="355" spans="1:19" ht="15.75" customHeight="1">
      <c r="A355" s="138" t="s">
        <v>131</v>
      </c>
      <c r="B355" s="247"/>
      <c r="C355" s="214" t="s">
        <v>614</v>
      </c>
      <c r="D355" s="76">
        <v>0</v>
      </c>
      <c r="E355" s="76">
        <v>0</v>
      </c>
      <c r="F355" s="297">
        <v>0</v>
      </c>
      <c r="G355" s="76">
        <v>0</v>
      </c>
      <c r="H355" s="76">
        <v>0</v>
      </c>
      <c r="I355" s="298">
        <v>0</v>
      </c>
      <c r="J355" s="74">
        <v>0</v>
      </c>
      <c r="K355" s="74">
        <v>0</v>
      </c>
      <c r="L355" s="74">
        <v>0</v>
      </c>
      <c r="M355" s="43">
        <f>SUM(D355:L355)</f>
        <v>0</v>
      </c>
    </row>
    <row r="356" spans="1:19" ht="15.75" customHeight="1">
      <c r="A356" s="25"/>
      <c r="B356" s="112"/>
      <c r="C356" s="176"/>
      <c r="D356" s="252"/>
      <c r="E356" s="252"/>
      <c r="F356" s="311"/>
      <c r="G356" s="311"/>
      <c r="H356" s="311"/>
      <c r="I356" s="311"/>
      <c r="J356" s="252"/>
      <c r="K356" s="252"/>
      <c r="L356" s="256"/>
      <c r="M356" s="43"/>
    </row>
    <row r="357" spans="1:19" ht="15.75" customHeight="1">
      <c r="A357" s="8" t="s">
        <v>568</v>
      </c>
      <c r="B357" s="99"/>
      <c r="C357" s="215" t="s">
        <v>418</v>
      </c>
      <c r="D357" s="254"/>
      <c r="E357" s="254"/>
      <c r="F357" s="312"/>
      <c r="G357" s="312"/>
      <c r="H357" s="312"/>
      <c r="I357" s="312"/>
      <c r="J357" s="254"/>
      <c r="K357" s="254"/>
      <c r="L357" s="255"/>
      <c r="M357" s="43"/>
    </row>
    <row r="358" spans="1:19" ht="15.75" customHeight="1">
      <c r="A358" s="125" t="s">
        <v>465</v>
      </c>
      <c r="B358" s="247"/>
      <c r="C358" s="168" t="s">
        <v>419</v>
      </c>
      <c r="D358" s="76">
        <v>0</v>
      </c>
      <c r="E358" s="76">
        <v>0</v>
      </c>
      <c r="F358" s="297">
        <v>0</v>
      </c>
      <c r="G358" s="76">
        <v>0</v>
      </c>
      <c r="H358" s="76">
        <v>0</v>
      </c>
      <c r="I358" s="298">
        <v>0</v>
      </c>
      <c r="J358" s="74">
        <v>0</v>
      </c>
      <c r="K358" s="74">
        <v>0</v>
      </c>
      <c r="L358" s="74">
        <v>0</v>
      </c>
      <c r="M358" s="43">
        <f t="shared" ref="M358:M370" si="21">SUM(D358:L358)</f>
        <v>0</v>
      </c>
    </row>
    <row r="359" spans="1:19" ht="15.75" customHeight="1">
      <c r="A359" s="125" t="s">
        <v>425</v>
      </c>
      <c r="B359" s="247"/>
      <c r="C359" s="179" t="s">
        <v>420</v>
      </c>
      <c r="D359" s="76">
        <v>0</v>
      </c>
      <c r="E359" s="76">
        <v>0</v>
      </c>
      <c r="F359" s="297">
        <v>0</v>
      </c>
      <c r="G359" s="76">
        <v>0</v>
      </c>
      <c r="H359" s="76">
        <v>0</v>
      </c>
      <c r="I359" s="298">
        <v>0</v>
      </c>
      <c r="J359" s="74">
        <v>0</v>
      </c>
      <c r="K359" s="74">
        <v>0</v>
      </c>
      <c r="L359" s="74">
        <v>0</v>
      </c>
      <c r="M359" s="43">
        <f t="shared" si="21"/>
        <v>0</v>
      </c>
    </row>
    <row r="360" spans="1:19" ht="15.75" customHeight="1">
      <c r="A360" s="125" t="s">
        <v>466</v>
      </c>
      <c r="B360" s="247"/>
      <c r="C360" s="179" t="s">
        <v>421</v>
      </c>
      <c r="D360" s="76">
        <v>0</v>
      </c>
      <c r="E360" s="76">
        <v>0</v>
      </c>
      <c r="F360" s="297">
        <v>0</v>
      </c>
      <c r="G360" s="76">
        <v>0</v>
      </c>
      <c r="H360" s="76">
        <v>0</v>
      </c>
      <c r="I360" s="298">
        <v>0</v>
      </c>
      <c r="J360" s="74">
        <v>0</v>
      </c>
      <c r="K360" s="74">
        <v>0</v>
      </c>
      <c r="L360" s="74">
        <v>0</v>
      </c>
      <c r="M360" s="43">
        <f t="shared" si="21"/>
        <v>0</v>
      </c>
    </row>
    <row r="361" spans="1:19" ht="15.75" customHeight="1">
      <c r="A361" s="125" t="s">
        <v>467</v>
      </c>
      <c r="B361" s="247"/>
      <c r="C361" s="216" t="s">
        <v>422</v>
      </c>
      <c r="D361" s="76">
        <v>0</v>
      </c>
      <c r="E361" s="76">
        <v>0</v>
      </c>
      <c r="F361" s="297">
        <v>0</v>
      </c>
      <c r="G361" s="76">
        <v>0</v>
      </c>
      <c r="H361" s="76">
        <v>0</v>
      </c>
      <c r="I361" s="298">
        <v>0</v>
      </c>
      <c r="J361" s="74">
        <v>0</v>
      </c>
      <c r="K361" s="74">
        <v>0</v>
      </c>
      <c r="L361" s="74">
        <v>0</v>
      </c>
      <c r="M361" s="43">
        <f t="shared" si="21"/>
        <v>0</v>
      </c>
    </row>
    <row r="362" spans="1:19" ht="15.75" customHeight="1">
      <c r="A362" s="125" t="s">
        <v>426</v>
      </c>
      <c r="B362" s="247"/>
      <c r="C362" s="179" t="s">
        <v>540</v>
      </c>
      <c r="D362" s="76">
        <v>0</v>
      </c>
      <c r="E362" s="76">
        <v>0</v>
      </c>
      <c r="F362" s="297">
        <v>0</v>
      </c>
      <c r="G362" s="76">
        <v>0</v>
      </c>
      <c r="H362" s="76">
        <v>0</v>
      </c>
      <c r="I362" s="298">
        <v>0</v>
      </c>
      <c r="J362" s="74">
        <v>0</v>
      </c>
      <c r="K362" s="74">
        <v>0</v>
      </c>
      <c r="L362" s="74">
        <v>0</v>
      </c>
      <c r="M362" s="43">
        <f t="shared" si="21"/>
        <v>0</v>
      </c>
    </row>
    <row r="363" spans="1:19" ht="15.75" customHeight="1">
      <c r="A363" s="125" t="s">
        <v>427</v>
      </c>
      <c r="B363" s="247"/>
      <c r="C363" s="179" t="s">
        <v>541</v>
      </c>
      <c r="D363" s="76">
        <v>0</v>
      </c>
      <c r="E363" s="76">
        <v>0</v>
      </c>
      <c r="F363" s="297">
        <v>0</v>
      </c>
      <c r="G363" s="76">
        <v>0</v>
      </c>
      <c r="H363" s="76">
        <v>0</v>
      </c>
      <c r="I363" s="298">
        <v>0</v>
      </c>
      <c r="J363" s="74">
        <v>0</v>
      </c>
      <c r="K363" s="74">
        <v>0</v>
      </c>
      <c r="L363" s="74">
        <v>0</v>
      </c>
      <c r="M363" s="43">
        <f t="shared" si="21"/>
        <v>0</v>
      </c>
    </row>
    <row r="364" spans="1:19" ht="15.75" customHeight="1">
      <c r="A364" s="135" t="s">
        <v>428</v>
      </c>
      <c r="B364" s="247"/>
      <c r="C364" s="211" t="s">
        <v>629</v>
      </c>
      <c r="D364" s="76">
        <v>0</v>
      </c>
      <c r="E364" s="76">
        <v>0</v>
      </c>
      <c r="F364" s="297">
        <v>0</v>
      </c>
      <c r="G364" s="76">
        <v>0</v>
      </c>
      <c r="H364" s="76">
        <v>0</v>
      </c>
      <c r="I364" s="298">
        <v>0</v>
      </c>
      <c r="J364" s="74">
        <v>0</v>
      </c>
      <c r="K364" s="74">
        <v>0</v>
      </c>
      <c r="L364" s="74">
        <v>0</v>
      </c>
      <c r="M364" s="43">
        <f t="shared" si="21"/>
        <v>0</v>
      </c>
    </row>
    <row r="365" spans="1:19" ht="15.75" customHeight="1">
      <c r="A365" s="127" t="s">
        <v>429</v>
      </c>
      <c r="B365" s="247"/>
      <c r="C365" s="179" t="s">
        <v>542</v>
      </c>
      <c r="D365" s="76">
        <v>0</v>
      </c>
      <c r="E365" s="76">
        <v>0</v>
      </c>
      <c r="F365" s="297">
        <v>0</v>
      </c>
      <c r="G365" s="76">
        <v>0</v>
      </c>
      <c r="H365" s="76">
        <v>0</v>
      </c>
      <c r="I365" s="298">
        <v>0</v>
      </c>
      <c r="J365" s="74">
        <v>0</v>
      </c>
      <c r="K365" s="74">
        <v>0</v>
      </c>
      <c r="L365" s="74">
        <v>0</v>
      </c>
      <c r="M365" s="43">
        <f t="shared" si="21"/>
        <v>0</v>
      </c>
    </row>
    <row r="366" spans="1:19" ht="15.75" customHeight="1">
      <c r="A366" s="133" t="s">
        <v>430</v>
      </c>
      <c r="B366" s="247"/>
      <c r="C366" s="194" t="s">
        <v>543</v>
      </c>
      <c r="D366" s="76">
        <v>0</v>
      </c>
      <c r="E366" s="76">
        <v>0</v>
      </c>
      <c r="F366" s="297">
        <v>0</v>
      </c>
      <c r="G366" s="76">
        <v>0</v>
      </c>
      <c r="H366" s="76">
        <v>0</v>
      </c>
      <c r="I366" s="298">
        <v>0</v>
      </c>
      <c r="J366" s="74">
        <v>0</v>
      </c>
      <c r="K366" s="74">
        <v>0</v>
      </c>
      <c r="L366" s="74">
        <v>0</v>
      </c>
      <c r="M366" s="43">
        <f t="shared" si="21"/>
        <v>0</v>
      </c>
    </row>
    <row r="367" spans="1:19" ht="15.75" customHeight="1">
      <c r="A367" s="133" t="s">
        <v>287</v>
      </c>
      <c r="B367" s="247"/>
      <c r="C367" s="168" t="s">
        <v>289</v>
      </c>
      <c r="D367" s="76">
        <v>0</v>
      </c>
      <c r="E367" s="76">
        <v>0</v>
      </c>
      <c r="F367" s="297">
        <v>0</v>
      </c>
      <c r="G367" s="76">
        <v>0</v>
      </c>
      <c r="H367" s="76">
        <v>0</v>
      </c>
      <c r="I367" s="298">
        <v>0</v>
      </c>
      <c r="J367" s="74">
        <v>0</v>
      </c>
      <c r="K367" s="74">
        <v>0</v>
      </c>
      <c r="L367" s="74">
        <v>0</v>
      </c>
      <c r="M367" s="43">
        <f t="shared" si="21"/>
        <v>0</v>
      </c>
    </row>
    <row r="368" spans="1:19" ht="15.75" customHeight="1">
      <c r="A368" s="135" t="s">
        <v>288</v>
      </c>
      <c r="B368" s="247"/>
      <c r="C368" s="168" t="s">
        <v>544</v>
      </c>
      <c r="D368" s="76">
        <v>0</v>
      </c>
      <c r="E368" s="76">
        <v>0</v>
      </c>
      <c r="F368" s="297">
        <v>0</v>
      </c>
      <c r="G368" s="76">
        <v>0</v>
      </c>
      <c r="H368" s="76">
        <v>0</v>
      </c>
      <c r="I368" s="298">
        <v>0</v>
      </c>
      <c r="J368" s="74">
        <v>0</v>
      </c>
      <c r="K368" s="74">
        <v>0</v>
      </c>
      <c r="L368" s="74">
        <v>0</v>
      </c>
      <c r="M368" s="43">
        <f t="shared" si="21"/>
        <v>0</v>
      </c>
    </row>
    <row r="369" spans="1:13" ht="15.75" customHeight="1">
      <c r="A369" s="127" t="s">
        <v>854</v>
      </c>
      <c r="B369" s="247"/>
      <c r="C369" s="168" t="s">
        <v>692</v>
      </c>
      <c r="D369" s="76">
        <v>0</v>
      </c>
      <c r="E369" s="76">
        <v>0</v>
      </c>
      <c r="F369" s="297">
        <v>0</v>
      </c>
      <c r="G369" s="76">
        <v>0</v>
      </c>
      <c r="H369" s="76">
        <v>0</v>
      </c>
      <c r="I369" s="298">
        <v>0</v>
      </c>
      <c r="J369" s="74">
        <v>0</v>
      </c>
      <c r="K369" s="74">
        <v>0</v>
      </c>
      <c r="L369" s="74">
        <v>0</v>
      </c>
      <c r="M369" s="43">
        <f t="shared" si="21"/>
        <v>0</v>
      </c>
    </row>
    <row r="370" spans="1:13" ht="15.75" customHeight="1">
      <c r="A370" s="135" t="s">
        <v>194</v>
      </c>
      <c r="B370" s="247"/>
      <c r="C370" s="168" t="s">
        <v>55</v>
      </c>
      <c r="D370" s="56">
        <v>0</v>
      </c>
      <c r="E370" s="56">
        <v>0</v>
      </c>
      <c r="F370" s="297">
        <v>0</v>
      </c>
      <c r="G370" s="56">
        <v>0</v>
      </c>
      <c r="H370" s="56">
        <v>0</v>
      </c>
      <c r="I370" s="298">
        <v>0</v>
      </c>
      <c r="J370" s="74">
        <v>0</v>
      </c>
      <c r="K370" s="74">
        <v>0</v>
      </c>
      <c r="L370" s="74">
        <v>0</v>
      </c>
      <c r="M370" s="43">
        <f t="shared" si="21"/>
        <v>0</v>
      </c>
    </row>
    <row r="371" spans="1:13" ht="15.75" customHeight="1">
      <c r="A371" s="139"/>
      <c r="B371" s="249"/>
      <c r="C371" s="82"/>
      <c r="D371" s="252"/>
      <c r="E371" s="252"/>
      <c r="F371" s="311"/>
      <c r="G371" s="311"/>
      <c r="H371" s="311"/>
      <c r="I371" s="311"/>
      <c r="J371" s="252"/>
      <c r="K371" s="252"/>
      <c r="L371" s="256"/>
      <c r="M371" s="43"/>
    </row>
    <row r="372" spans="1:13" ht="15.75" customHeight="1">
      <c r="A372" s="33" t="s">
        <v>372</v>
      </c>
      <c r="B372" s="99"/>
      <c r="C372" s="177" t="s">
        <v>546</v>
      </c>
      <c r="D372" s="254"/>
      <c r="E372" s="254"/>
      <c r="F372" s="312"/>
      <c r="G372" s="312"/>
      <c r="H372" s="312"/>
      <c r="I372" s="312"/>
      <c r="J372" s="254"/>
      <c r="K372" s="254"/>
      <c r="L372" s="255"/>
      <c r="M372" s="43"/>
    </row>
    <row r="373" spans="1:13" ht="15.75" customHeight="1">
      <c r="A373" s="125" t="s">
        <v>374</v>
      </c>
      <c r="B373" s="247"/>
      <c r="C373" s="211" t="s">
        <v>547</v>
      </c>
      <c r="D373" s="76">
        <v>0</v>
      </c>
      <c r="E373" s="76">
        <v>0</v>
      </c>
      <c r="F373" s="297">
        <v>0</v>
      </c>
      <c r="G373" s="76">
        <v>0</v>
      </c>
      <c r="H373" s="76">
        <v>0</v>
      </c>
      <c r="I373" s="298">
        <v>0</v>
      </c>
      <c r="J373" s="74">
        <v>0</v>
      </c>
      <c r="K373" s="74">
        <v>0</v>
      </c>
      <c r="L373" s="74">
        <v>0</v>
      </c>
      <c r="M373" s="43">
        <f t="shared" ref="M373:M390" si="22">SUM(D373:L373)</f>
        <v>0</v>
      </c>
    </row>
    <row r="374" spans="1:13" ht="15.75" customHeight="1">
      <c r="A374" s="125" t="s">
        <v>468</v>
      </c>
      <c r="B374" s="247"/>
      <c r="C374" s="179" t="s">
        <v>855</v>
      </c>
      <c r="D374" s="76">
        <v>0</v>
      </c>
      <c r="E374" s="76">
        <v>0</v>
      </c>
      <c r="F374" s="297">
        <v>0</v>
      </c>
      <c r="G374" s="76">
        <v>0</v>
      </c>
      <c r="H374" s="76">
        <v>0</v>
      </c>
      <c r="I374" s="298">
        <v>0</v>
      </c>
      <c r="J374" s="74">
        <v>0</v>
      </c>
      <c r="K374" s="74">
        <v>0</v>
      </c>
      <c r="L374" s="74">
        <v>0</v>
      </c>
      <c r="M374" s="43">
        <f t="shared" si="22"/>
        <v>0</v>
      </c>
    </row>
    <row r="375" spans="1:13" ht="15.75" customHeight="1">
      <c r="A375" s="125" t="s">
        <v>431</v>
      </c>
      <c r="B375" s="247"/>
      <c r="C375" s="193" t="s">
        <v>555</v>
      </c>
      <c r="D375" s="76">
        <v>0</v>
      </c>
      <c r="E375" s="76">
        <v>0</v>
      </c>
      <c r="F375" s="297">
        <v>0</v>
      </c>
      <c r="G375" s="76">
        <v>0</v>
      </c>
      <c r="H375" s="76">
        <v>0</v>
      </c>
      <c r="I375" s="298">
        <v>0</v>
      </c>
      <c r="J375" s="74">
        <v>0</v>
      </c>
      <c r="K375" s="74">
        <v>0</v>
      </c>
      <c r="L375" s="74">
        <v>0</v>
      </c>
      <c r="M375" s="43">
        <f t="shared" si="22"/>
        <v>0</v>
      </c>
    </row>
    <row r="376" spans="1:13" ht="15.75" customHeight="1">
      <c r="A376" s="125" t="s">
        <v>432</v>
      </c>
      <c r="B376" s="247"/>
      <c r="C376" s="168" t="s">
        <v>856</v>
      </c>
      <c r="D376" s="76">
        <v>0</v>
      </c>
      <c r="E376" s="76">
        <v>0</v>
      </c>
      <c r="F376" s="297">
        <v>0</v>
      </c>
      <c r="G376" s="76">
        <v>0</v>
      </c>
      <c r="H376" s="76">
        <v>0</v>
      </c>
      <c r="I376" s="298">
        <v>0</v>
      </c>
      <c r="J376" s="74">
        <v>0</v>
      </c>
      <c r="K376" s="74">
        <v>0</v>
      </c>
      <c r="L376" s="74">
        <v>0</v>
      </c>
      <c r="M376" s="43">
        <f t="shared" si="22"/>
        <v>0</v>
      </c>
    </row>
    <row r="377" spans="1:13" ht="15.75" customHeight="1">
      <c r="A377" s="125" t="s">
        <v>433</v>
      </c>
      <c r="B377" s="247"/>
      <c r="C377" s="193" t="s">
        <v>633</v>
      </c>
      <c r="D377" s="76">
        <v>0</v>
      </c>
      <c r="E377" s="76">
        <v>0</v>
      </c>
      <c r="F377" s="297">
        <v>0</v>
      </c>
      <c r="G377" s="76">
        <v>0</v>
      </c>
      <c r="H377" s="76">
        <v>0</v>
      </c>
      <c r="I377" s="298">
        <v>0</v>
      </c>
      <c r="J377" s="74">
        <v>0</v>
      </c>
      <c r="K377" s="74">
        <v>0</v>
      </c>
      <c r="L377" s="74">
        <v>0</v>
      </c>
      <c r="M377" s="43">
        <f t="shared" si="22"/>
        <v>0</v>
      </c>
    </row>
    <row r="378" spans="1:13" ht="15.75" customHeight="1">
      <c r="A378" s="125" t="s">
        <v>469</v>
      </c>
      <c r="B378" s="247"/>
      <c r="C378" s="179" t="s">
        <v>857</v>
      </c>
      <c r="D378" s="76">
        <v>0</v>
      </c>
      <c r="E378" s="76">
        <v>0</v>
      </c>
      <c r="F378" s="297">
        <v>0</v>
      </c>
      <c r="G378" s="76">
        <v>0</v>
      </c>
      <c r="H378" s="76">
        <v>0</v>
      </c>
      <c r="I378" s="298">
        <v>0</v>
      </c>
      <c r="J378" s="74">
        <v>0</v>
      </c>
      <c r="K378" s="74">
        <v>0</v>
      </c>
      <c r="L378" s="74">
        <v>0</v>
      </c>
      <c r="M378" s="43">
        <f t="shared" si="22"/>
        <v>0</v>
      </c>
    </row>
    <row r="379" spans="1:13" ht="15.75" customHeight="1">
      <c r="A379" s="125" t="s">
        <v>434</v>
      </c>
      <c r="B379" s="247"/>
      <c r="C379" s="168" t="s">
        <v>858</v>
      </c>
      <c r="D379" s="76">
        <v>0</v>
      </c>
      <c r="E379" s="76">
        <v>0</v>
      </c>
      <c r="F379" s="297">
        <v>0</v>
      </c>
      <c r="G379" s="76">
        <v>0</v>
      </c>
      <c r="H379" s="76">
        <v>0</v>
      </c>
      <c r="I379" s="298">
        <v>0</v>
      </c>
      <c r="J379" s="74">
        <v>0</v>
      </c>
      <c r="K379" s="74">
        <v>0</v>
      </c>
      <c r="L379" s="74">
        <v>0</v>
      </c>
      <c r="M379" s="43">
        <f t="shared" si="22"/>
        <v>0</v>
      </c>
    </row>
    <row r="380" spans="1:13" ht="15.75" customHeight="1">
      <c r="A380" s="125" t="s">
        <v>435</v>
      </c>
      <c r="B380" s="247"/>
      <c r="C380" s="209" t="s">
        <v>859</v>
      </c>
      <c r="D380" s="76">
        <v>0</v>
      </c>
      <c r="E380" s="76">
        <v>0</v>
      </c>
      <c r="F380" s="297">
        <v>0</v>
      </c>
      <c r="G380" s="76">
        <v>0</v>
      </c>
      <c r="H380" s="76">
        <v>0</v>
      </c>
      <c r="I380" s="298">
        <v>0</v>
      </c>
      <c r="J380" s="74">
        <v>0</v>
      </c>
      <c r="K380" s="74">
        <v>0</v>
      </c>
      <c r="L380" s="74">
        <v>0</v>
      </c>
      <c r="M380" s="43">
        <f t="shared" si="22"/>
        <v>0</v>
      </c>
    </row>
    <row r="381" spans="1:13" ht="15.75" customHeight="1">
      <c r="A381" s="125" t="s">
        <v>436</v>
      </c>
      <c r="B381" s="247"/>
      <c r="C381" s="179" t="s">
        <v>860</v>
      </c>
      <c r="D381" s="76">
        <v>0</v>
      </c>
      <c r="E381" s="76">
        <v>0</v>
      </c>
      <c r="F381" s="297">
        <v>0</v>
      </c>
      <c r="G381" s="76">
        <v>0</v>
      </c>
      <c r="H381" s="76">
        <v>0</v>
      </c>
      <c r="I381" s="298">
        <v>0</v>
      </c>
      <c r="J381" s="74">
        <v>0</v>
      </c>
      <c r="K381" s="74">
        <v>0</v>
      </c>
      <c r="L381" s="74">
        <v>0</v>
      </c>
      <c r="M381" s="43">
        <f t="shared" si="22"/>
        <v>0</v>
      </c>
    </row>
    <row r="382" spans="1:13" ht="15.75" customHeight="1">
      <c r="A382" s="125" t="s">
        <v>437</v>
      </c>
      <c r="B382" s="247"/>
      <c r="C382" s="179" t="s">
        <v>861</v>
      </c>
      <c r="D382" s="76">
        <v>0</v>
      </c>
      <c r="E382" s="76">
        <v>0</v>
      </c>
      <c r="F382" s="297">
        <v>0</v>
      </c>
      <c r="G382" s="76">
        <v>0</v>
      </c>
      <c r="H382" s="76">
        <v>0</v>
      </c>
      <c r="I382" s="298">
        <v>0</v>
      </c>
      <c r="J382" s="74">
        <v>0</v>
      </c>
      <c r="K382" s="74">
        <v>0</v>
      </c>
      <c r="L382" s="74">
        <v>0</v>
      </c>
      <c r="M382" s="43">
        <f t="shared" si="22"/>
        <v>0</v>
      </c>
    </row>
    <row r="383" spans="1:13" ht="15.75" customHeight="1">
      <c r="A383" s="125" t="s">
        <v>318</v>
      </c>
      <c r="B383" s="247"/>
      <c r="C383" s="168" t="s">
        <v>862</v>
      </c>
      <c r="D383" s="76">
        <v>0</v>
      </c>
      <c r="E383" s="76">
        <v>0</v>
      </c>
      <c r="F383" s="297">
        <v>0</v>
      </c>
      <c r="G383" s="76">
        <v>0</v>
      </c>
      <c r="H383" s="76">
        <v>0</v>
      </c>
      <c r="I383" s="298">
        <v>0</v>
      </c>
      <c r="J383" s="74">
        <v>0</v>
      </c>
      <c r="K383" s="74">
        <v>0</v>
      </c>
      <c r="L383" s="74">
        <v>0</v>
      </c>
      <c r="M383" s="43">
        <f t="shared" si="22"/>
        <v>0</v>
      </c>
    </row>
    <row r="384" spans="1:13" ht="15.75" customHeight="1">
      <c r="A384" s="125" t="s">
        <v>319</v>
      </c>
      <c r="B384" s="247"/>
      <c r="C384" s="194" t="s">
        <v>863</v>
      </c>
      <c r="D384" s="76">
        <v>0</v>
      </c>
      <c r="E384" s="76">
        <v>0</v>
      </c>
      <c r="F384" s="297">
        <v>0</v>
      </c>
      <c r="G384" s="76">
        <v>0</v>
      </c>
      <c r="H384" s="76">
        <v>0</v>
      </c>
      <c r="I384" s="298">
        <v>0</v>
      </c>
      <c r="J384" s="74">
        <v>0</v>
      </c>
      <c r="K384" s="74">
        <v>0</v>
      </c>
      <c r="L384" s="74">
        <v>0</v>
      </c>
      <c r="M384" s="43">
        <f t="shared" si="22"/>
        <v>0</v>
      </c>
    </row>
    <row r="385" spans="1:13" ht="15.75" customHeight="1">
      <c r="A385" s="127" t="s">
        <v>864</v>
      </c>
      <c r="B385" s="247"/>
      <c r="C385" s="193" t="s">
        <v>692</v>
      </c>
      <c r="D385" s="76">
        <v>0</v>
      </c>
      <c r="E385" s="76">
        <v>0</v>
      </c>
      <c r="F385" s="297">
        <v>0</v>
      </c>
      <c r="G385" s="76">
        <v>0</v>
      </c>
      <c r="H385" s="76">
        <v>0</v>
      </c>
      <c r="I385" s="298">
        <v>0</v>
      </c>
      <c r="J385" s="74">
        <v>0</v>
      </c>
      <c r="K385" s="74">
        <v>0</v>
      </c>
      <c r="L385" s="74">
        <v>0</v>
      </c>
      <c r="M385" s="43">
        <f t="shared" si="22"/>
        <v>0</v>
      </c>
    </row>
    <row r="386" spans="1:13" ht="15.75" customHeight="1">
      <c r="A386" s="125" t="s">
        <v>865</v>
      </c>
      <c r="B386" s="247"/>
      <c r="C386" s="217" t="s">
        <v>733</v>
      </c>
      <c r="D386" s="76">
        <v>0</v>
      </c>
      <c r="E386" s="76">
        <v>0</v>
      </c>
      <c r="F386" s="297">
        <v>0</v>
      </c>
      <c r="G386" s="76">
        <v>0</v>
      </c>
      <c r="H386" s="76">
        <v>0</v>
      </c>
      <c r="I386" s="298">
        <v>0</v>
      </c>
      <c r="J386" s="74">
        <v>0</v>
      </c>
      <c r="K386" s="74">
        <v>0</v>
      </c>
      <c r="L386" s="74">
        <v>0</v>
      </c>
      <c r="M386" s="43">
        <f t="shared" si="22"/>
        <v>0</v>
      </c>
    </row>
    <row r="387" spans="1:13" s="27" customFormat="1" ht="15.75" customHeight="1">
      <c r="A387" s="125" t="s">
        <v>866</v>
      </c>
      <c r="B387" s="247"/>
      <c r="C387" s="190" t="s">
        <v>735</v>
      </c>
      <c r="D387" s="76">
        <v>0</v>
      </c>
      <c r="E387" s="76">
        <v>0</v>
      </c>
      <c r="F387" s="297">
        <v>0</v>
      </c>
      <c r="G387" s="76">
        <v>0</v>
      </c>
      <c r="H387" s="76">
        <v>0</v>
      </c>
      <c r="I387" s="298">
        <v>0</v>
      </c>
      <c r="J387" s="74">
        <v>0</v>
      </c>
      <c r="K387" s="74">
        <v>0</v>
      </c>
      <c r="L387" s="74">
        <v>0</v>
      </c>
      <c r="M387" s="43">
        <f t="shared" si="22"/>
        <v>0</v>
      </c>
    </row>
    <row r="388" spans="1:13" s="27" customFormat="1" ht="15.75" customHeight="1">
      <c r="A388" s="127" t="s">
        <v>867</v>
      </c>
      <c r="B388" s="247"/>
      <c r="C388" s="179" t="s">
        <v>696</v>
      </c>
      <c r="D388" s="76">
        <v>0</v>
      </c>
      <c r="E388" s="76">
        <v>0</v>
      </c>
      <c r="F388" s="297">
        <v>0</v>
      </c>
      <c r="G388" s="76">
        <v>0</v>
      </c>
      <c r="H388" s="76">
        <v>0</v>
      </c>
      <c r="I388" s="298">
        <v>0</v>
      </c>
      <c r="J388" s="74">
        <v>0</v>
      </c>
      <c r="K388" s="74">
        <v>0</v>
      </c>
      <c r="L388" s="74">
        <v>0</v>
      </c>
      <c r="M388" s="43">
        <f t="shared" si="22"/>
        <v>0</v>
      </c>
    </row>
    <row r="389" spans="1:13" ht="15.75" customHeight="1">
      <c r="A389" s="125" t="s">
        <v>868</v>
      </c>
      <c r="B389" s="247"/>
      <c r="C389" s="218" t="s">
        <v>642</v>
      </c>
      <c r="D389" s="76">
        <v>0</v>
      </c>
      <c r="E389" s="76">
        <v>0</v>
      </c>
      <c r="F389" s="297">
        <v>0</v>
      </c>
      <c r="G389" s="76">
        <v>0</v>
      </c>
      <c r="H389" s="76">
        <v>0</v>
      </c>
      <c r="I389" s="298">
        <v>0</v>
      </c>
      <c r="J389" s="74">
        <v>0</v>
      </c>
      <c r="K389" s="74">
        <v>0</v>
      </c>
      <c r="L389" s="74">
        <v>0</v>
      </c>
      <c r="M389" s="43">
        <f t="shared" si="22"/>
        <v>0</v>
      </c>
    </row>
    <row r="390" spans="1:13" ht="15.75" customHeight="1">
      <c r="A390" s="125" t="s">
        <v>195</v>
      </c>
      <c r="B390" s="247"/>
      <c r="C390" s="179" t="s">
        <v>55</v>
      </c>
      <c r="D390" s="76">
        <v>0</v>
      </c>
      <c r="E390" s="76">
        <v>0</v>
      </c>
      <c r="F390" s="297">
        <v>0</v>
      </c>
      <c r="G390" s="76">
        <v>0</v>
      </c>
      <c r="H390" s="76">
        <v>0</v>
      </c>
      <c r="I390" s="298">
        <v>0</v>
      </c>
      <c r="J390" s="74">
        <v>0</v>
      </c>
      <c r="K390" s="74">
        <v>0</v>
      </c>
      <c r="L390" s="74">
        <v>0</v>
      </c>
      <c r="M390" s="43">
        <f t="shared" si="22"/>
        <v>0</v>
      </c>
    </row>
    <row r="391" spans="1:13" ht="15.75" customHeight="1">
      <c r="A391" s="12"/>
      <c r="B391" s="108"/>
      <c r="C391" s="191"/>
      <c r="D391" s="252"/>
      <c r="E391" s="252"/>
      <c r="F391" s="311"/>
      <c r="G391" s="311"/>
      <c r="H391" s="311"/>
      <c r="I391" s="311"/>
      <c r="J391" s="252"/>
      <c r="K391" s="252"/>
      <c r="L391" s="256"/>
      <c r="M391" s="43"/>
    </row>
    <row r="392" spans="1:13" ht="15.75" customHeight="1">
      <c r="A392" s="33" t="s">
        <v>470</v>
      </c>
      <c r="B392" s="99"/>
      <c r="C392" s="215" t="s">
        <v>14</v>
      </c>
      <c r="D392" s="254"/>
      <c r="E392" s="254"/>
      <c r="F392" s="312"/>
      <c r="G392" s="312"/>
      <c r="H392" s="312"/>
      <c r="I392" s="312"/>
      <c r="J392" s="254"/>
      <c r="K392" s="254"/>
      <c r="L392" s="255"/>
      <c r="M392" s="43"/>
    </row>
    <row r="393" spans="1:13" ht="15.75" customHeight="1">
      <c r="A393" s="125" t="s">
        <v>377</v>
      </c>
      <c r="B393" s="247"/>
      <c r="C393" s="211" t="s">
        <v>869</v>
      </c>
      <c r="D393" s="76">
        <v>0</v>
      </c>
      <c r="E393" s="76">
        <v>0</v>
      </c>
      <c r="F393" s="297">
        <v>0</v>
      </c>
      <c r="G393" s="76">
        <v>0</v>
      </c>
      <c r="H393" s="76">
        <v>0</v>
      </c>
      <c r="I393" s="298">
        <v>0</v>
      </c>
      <c r="J393" s="74">
        <v>0</v>
      </c>
      <c r="K393" s="74">
        <v>0</v>
      </c>
      <c r="L393" s="74">
        <v>0</v>
      </c>
      <c r="M393" s="43">
        <f t="shared" ref="M393:M400" si="23">SUM(D393:L393)</f>
        <v>0</v>
      </c>
    </row>
    <row r="394" spans="1:13" ht="15.75" customHeight="1">
      <c r="A394" s="125" t="s">
        <v>166</v>
      </c>
      <c r="B394" s="247"/>
      <c r="C394" s="179" t="s">
        <v>870</v>
      </c>
      <c r="D394" s="76">
        <v>0</v>
      </c>
      <c r="E394" s="76">
        <v>0</v>
      </c>
      <c r="F394" s="297">
        <v>0</v>
      </c>
      <c r="G394" s="76">
        <v>0</v>
      </c>
      <c r="H394" s="76">
        <v>0</v>
      </c>
      <c r="I394" s="298">
        <v>0</v>
      </c>
      <c r="J394" s="74">
        <v>0</v>
      </c>
      <c r="K394" s="74">
        <v>0</v>
      </c>
      <c r="L394" s="74">
        <v>0</v>
      </c>
      <c r="M394" s="43">
        <f t="shared" si="23"/>
        <v>0</v>
      </c>
    </row>
    <row r="395" spans="1:13" ht="15.75" customHeight="1">
      <c r="A395" s="125" t="s">
        <v>380</v>
      </c>
      <c r="B395" s="247"/>
      <c r="C395" s="179" t="s">
        <v>871</v>
      </c>
      <c r="D395" s="76">
        <v>0</v>
      </c>
      <c r="E395" s="76">
        <v>0</v>
      </c>
      <c r="F395" s="297">
        <v>0</v>
      </c>
      <c r="G395" s="76">
        <v>0</v>
      </c>
      <c r="H395" s="76">
        <v>0</v>
      </c>
      <c r="I395" s="298">
        <v>0</v>
      </c>
      <c r="J395" s="74">
        <v>0</v>
      </c>
      <c r="K395" s="74">
        <v>0</v>
      </c>
      <c r="L395" s="74">
        <v>0</v>
      </c>
      <c r="M395" s="43">
        <f t="shared" si="23"/>
        <v>0</v>
      </c>
    </row>
    <row r="396" spans="1:13" ht="15.75" customHeight="1">
      <c r="A396" s="125" t="s">
        <v>167</v>
      </c>
      <c r="B396" s="247"/>
      <c r="C396" s="168" t="s">
        <v>872</v>
      </c>
      <c r="D396" s="76">
        <v>0</v>
      </c>
      <c r="E396" s="76">
        <v>0</v>
      </c>
      <c r="F396" s="297">
        <v>0</v>
      </c>
      <c r="G396" s="76">
        <v>0</v>
      </c>
      <c r="H396" s="76">
        <v>0</v>
      </c>
      <c r="I396" s="298">
        <v>0</v>
      </c>
      <c r="J396" s="74">
        <v>0</v>
      </c>
      <c r="K396" s="74">
        <v>0</v>
      </c>
      <c r="L396" s="74">
        <v>0</v>
      </c>
      <c r="M396" s="43">
        <f t="shared" si="23"/>
        <v>0</v>
      </c>
    </row>
    <row r="397" spans="1:13" ht="15.75" customHeight="1">
      <c r="A397" s="125" t="s">
        <v>500</v>
      </c>
      <c r="B397" s="247"/>
      <c r="C397" s="211" t="s">
        <v>438</v>
      </c>
      <c r="D397" s="76">
        <v>0</v>
      </c>
      <c r="E397" s="76">
        <v>0</v>
      </c>
      <c r="F397" s="297">
        <v>0</v>
      </c>
      <c r="G397" s="76">
        <v>0</v>
      </c>
      <c r="H397" s="76">
        <v>0</v>
      </c>
      <c r="I397" s="298">
        <v>0</v>
      </c>
      <c r="J397" s="74">
        <v>0</v>
      </c>
      <c r="K397" s="74">
        <v>0</v>
      </c>
      <c r="L397" s="74">
        <v>0</v>
      </c>
      <c r="M397" s="43">
        <f t="shared" si="23"/>
        <v>0</v>
      </c>
    </row>
    <row r="398" spans="1:13" ht="15.75" customHeight="1">
      <c r="A398" s="125" t="s">
        <v>168</v>
      </c>
      <c r="B398" s="247"/>
      <c r="C398" s="179" t="s">
        <v>873</v>
      </c>
      <c r="D398" s="76">
        <v>0</v>
      </c>
      <c r="E398" s="76">
        <v>0</v>
      </c>
      <c r="F398" s="297">
        <v>0</v>
      </c>
      <c r="G398" s="76">
        <v>0</v>
      </c>
      <c r="H398" s="76">
        <v>0</v>
      </c>
      <c r="I398" s="298">
        <v>0</v>
      </c>
      <c r="J398" s="74">
        <v>0</v>
      </c>
      <c r="K398" s="74">
        <v>0</v>
      </c>
      <c r="L398" s="74">
        <v>0</v>
      </c>
      <c r="M398" s="43">
        <f t="shared" si="23"/>
        <v>0</v>
      </c>
    </row>
    <row r="399" spans="1:13" ht="15.75" customHeight="1">
      <c r="A399" s="125" t="s">
        <v>169</v>
      </c>
      <c r="B399" s="247"/>
      <c r="C399" s="168" t="s">
        <v>874</v>
      </c>
      <c r="D399" s="76">
        <v>0</v>
      </c>
      <c r="E399" s="76">
        <v>0</v>
      </c>
      <c r="F399" s="297">
        <v>0</v>
      </c>
      <c r="G399" s="76">
        <v>0</v>
      </c>
      <c r="H399" s="76">
        <v>0</v>
      </c>
      <c r="I399" s="298">
        <v>0</v>
      </c>
      <c r="J399" s="74">
        <v>0</v>
      </c>
      <c r="K399" s="74">
        <v>0</v>
      </c>
      <c r="L399" s="74">
        <v>0</v>
      </c>
      <c r="M399" s="43">
        <f t="shared" si="23"/>
        <v>0</v>
      </c>
    </row>
    <row r="400" spans="1:13" ht="15.75" customHeight="1">
      <c r="A400" s="125" t="s">
        <v>170</v>
      </c>
      <c r="B400" s="247"/>
      <c r="C400" s="179" t="s">
        <v>875</v>
      </c>
      <c r="D400" s="76">
        <v>0</v>
      </c>
      <c r="E400" s="76">
        <v>0</v>
      </c>
      <c r="F400" s="297">
        <v>0</v>
      </c>
      <c r="G400" s="76">
        <v>0</v>
      </c>
      <c r="H400" s="76">
        <v>0</v>
      </c>
      <c r="I400" s="298">
        <v>0</v>
      </c>
      <c r="J400" s="74">
        <v>0</v>
      </c>
      <c r="K400" s="74">
        <v>0</v>
      </c>
      <c r="L400" s="74">
        <v>0</v>
      </c>
      <c r="M400" s="43">
        <f t="shared" si="23"/>
        <v>0</v>
      </c>
    </row>
    <row r="401" spans="1:19" ht="15.75" customHeight="1">
      <c r="A401" s="7"/>
      <c r="B401" s="100"/>
      <c r="C401" s="176"/>
      <c r="D401" s="252"/>
      <c r="E401" s="252"/>
      <c r="F401" s="311"/>
      <c r="G401" s="311"/>
      <c r="H401" s="311"/>
      <c r="I401" s="311"/>
      <c r="J401" s="252"/>
      <c r="K401" s="252"/>
      <c r="L401" s="256"/>
      <c r="M401" s="43"/>
    </row>
    <row r="402" spans="1:19" s="20" customFormat="1" ht="15.75" customHeight="1">
      <c r="A402" s="8" t="s">
        <v>521</v>
      </c>
      <c r="B402" s="99"/>
      <c r="C402" s="177" t="s">
        <v>442</v>
      </c>
      <c r="D402" s="254"/>
      <c r="E402" s="254"/>
      <c r="F402" s="312"/>
      <c r="G402" s="312"/>
      <c r="H402" s="312"/>
      <c r="I402" s="312"/>
      <c r="J402" s="254"/>
      <c r="K402" s="254"/>
      <c r="L402" s="255"/>
      <c r="M402" s="43"/>
      <c r="N402" s="140"/>
      <c r="O402" s="140"/>
      <c r="P402" s="140"/>
      <c r="Q402" s="140"/>
      <c r="R402" s="140"/>
      <c r="S402" s="140"/>
    </row>
    <row r="403" spans="1:19" ht="15.75" customHeight="1">
      <c r="A403" s="141" t="s">
        <v>523</v>
      </c>
      <c r="B403" s="247"/>
      <c r="C403" s="179" t="s">
        <v>444</v>
      </c>
      <c r="D403" s="76">
        <v>0</v>
      </c>
      <c r="E403" s="76">
        <v>0</v>
      </c>
      <c r="F403" s="297">
        <v>0</v>
      </c>
      <c r="G403" s="76">
        <v>0</v>
      </c>
      <c r="H403" s="76">
        <v>0</v>
      </c>
      <c r="I403" s="298">
        <v>0</v>
      </c>
      <c r="J403" s="74">
        <v>0</v>
      </c>
      <c r="K403" s="74">
        <v>0</v>
      </c>
      <c r="L403" s="74">
        <v>0</v>
      </c>
      <c r="M403" s="43">
        <f>SUM(D403:L403)</f>
        <v>0</v>
      </c>
    </row>
    <row r="404" spans="1:19" ht="15.75" customHeight="1">
      <c r="A404" s="125" t="s">
        <v>171</v>
      </c>
      <c r="B404" s="247"/>
      <c r="C404" s="190" t="s">
        <v>491</v>
      </c>
      <c r="D404" s="76">
        <v>0</v>
      </c>
      <c r="E404" s="76">
        <v>0</v>
      </c>
      <c r="F404" s="297">
        <v>0</v>
      </c>
      <c r="G404" s="76">
        <v>0</v>
      </c>
      <c r="H404" s="76">
        <v>0</v>
      </c>
      <c r="I404" s="298">
        <v>0</v>
      </c>
      <c r="J404" s="74">
        <v>0</v>
      </c>
      <c r="K404" s="74">
        <v>0</v>
      </c>
      <c r="L404" s="74">
        <v>0</v>
      </c>
      <c r="M404" s="43">
        <f>SUM(D404:L404)</f>
        <v>0</v>
      </c>
    </row>
    <row r="405" spans="1:19" ht="15.75" customHeight="1">
      <c r="A405" s="127" t="s">
        <v>876</v>
      </c>
      <c r="B405" s="247"/>
      <c r="C405" s="179" t="s">
        <v>692</v>
      </c>
      <c r="D405" s="76">
        <v>0</v>
      </c>
      <c r="E405" s="76">
        <v>0</v>
      </c>
      <c r="F405" s="297">
        <v>0</v>
      </c>
      <c r="G405" s="76">
        <v>0</v>
      </c>
      <c r="H405" s="76">
        <v>0</v>
      </c>
      <c r="I405" s="298">
        <v>0</v>
      </c>
      <c r="J405" s="74">
        <v>0</v>
      </c>
      <c r="K405" s="74">
        <v>0</v>
      </c>
      <c r="L405" s="74">
        <v>0</v>
      </c>
      <c r="M405" s="43">
        <f>SUM(D405:L405)</f>
        <v>0</v>
      </c>
    </row>
    <row r="406" spans="1:19" ht="15.75" customHeight="1">
      <c r="A406" s="127" t="s">
        <v>196</v>
      </c>
      <c r="B406" s="247"/>
      <c r="C406" s="179" t="s">
        <v>55</v>
      </c>
      <c r="D406" s="76">
        <v>0</v>
      </c>
      <c r="E406" s="76">
        <v>0</v>
      </c>
      <c r="F406" s="297">
        <v>0</v>
      </c>
      <c r="G406" s="76">
        <v>0</v>
      </c>
      <c r="H406" s="76">
        <v>0</v>
      </c>
      <c r="I406" s="298">
        <v>0</v>
      </c>
      <c r="J406" s="74">
        <v>0</v>
      </c>
      <c r="K406" s="74">
        <v>0</v>
      </c>
      <c r="L406" s="74">
        <v>0</v>
      </c>
      <c r="M406" s="43">
        <f>SUM(D406:L406)</f>
        <v>0</v>
      </c>
    </row>
    <row r="407" spans="1:19" ht="15.75" customHeight="1">
      <c r="A407" s="4"/>
      <c r="B407" s="98"/>
      <c r="C407" s="191"/>
      <c r="D407" s="252"/>
      <c r="E407" s="252"/>
      <c r="F407" s="311"/>
      <c r="G407" s="311"/>
      <c r="H407" s="311"/>
      <c r="I407" s="311"/>
      <c r="J407" s="252"/>
      <c r="K407" s="252"/>
      <c r="L407" s="256"/>
      <c r="M407" s="43"/>
    </row>
    <row r="408" spans="1:19" ht="15.75" customHeight="1">
      <c r="A408" s="8" t="s">
        <v>396</v>
      </c>
      <c r="B408" s="99"/>
      <c r="C408" s="177" t="s">
        <v>446</v>
      </c>
      <c r="D408" s="254"/>
      <c r="E408" s="254"/>
      <c r="F408" s="312"/>
      <c r="G408" s="312"/>
      <c r="H408" s="312"/>
      <c r="I408" s="312"/>
      <c r="J408" s="254"/>
      <c r="K408" s="254"/>
      <c r="L408" s="255"/>
      <c r="M408" s="43"/>
    </row>
    <row r="409" spans="1:19" ht="15.75" customHeight="1">
      <c r="A409" s="127" t="s">
        <v>398</v>
      </c>
      <c r="B409" s="247"/>
      <c r="C409" s="190" t="s">
        <v>877</v>
      </c>
      <c r="D409" s="76">
        <v>0</v>
      </c>
      <c r="E409" s="76">
        <v>0</v>
      </c>
      <c r="F409" s="297">
        <v>0</v>
      </c>
      <c r="G409" s="76">
        <v>0</v>
      </c>
      <c r="H409" s="76">
        <v>0</v>
      </c>
      <c r="I409" s="298">
        <v>0</v>
      </c>
      <c r="J409" s="74">
        <v>0</v>
      </c>
      <c r="K409" s="74">
        <v>0</v>
      </c>
      <c r="L409" s="74">
        <v>0</v>
      </c>
      <c r="M409" s="43">
        <f t="shared" ref="M409:M420" si="24">SUM(D409:L409)</f>
        <v>0</v>
      </c>
    </row>
    <row r="410" spans="1:19" ht="15.75" customHeight="1">
      <c r="A410" s="125" t="s">
        <v>172</v>
      </c>
      <c r="B410" s="247"/>
      <c r="C410" s="179" t="s">
        <v>878</v>
      </c>
      <c r="D410" s="76">
        <v>0</v>
      </c>
      <c r="E410" s="76">
        <v>0</v>
      </c>
      <c r="F410" s="297">
        <v>0</v>
      </c>
      <c r="G410" s="76">
        <v>0</v>
      </c>
      <c r="H410" s="76">
        <v>0</v>
      </c>
      <c r="I410" s="298">
        <v>0</v>
      </c>
      <c r="J410" s="74">
        <v>0</v>
      </c>
      <c r="K410" s="74">
        <v>0</v>
      </c>
      <c r="L410" s="74">
        <v>0</v>
      </c>
      <c r="M410" s="43">
        <f t="shared" si="24"/>
        <v>0</v>
      </c>
    </row>
    <row r="411" spans="1:19" ht="15.75" customHeight="1">
      <c r="A411" s="125" t="s">
        <v>173</v>
      </c>
      <c r="B411" s="247"/>
      <c r="C411" s="179" t="s">
        <v>879</v>
      </c>
      <c r="D411" s="76">
        <v>0</v>
      </c>
      <c r="E411" s="76">
        <v>0</v>
      </c>
      <c r="F411" s="297">
        <v>0</v>
      </c>
      <c r="G411" s="76">
        <v>0</v>
      </c>
      <c r="H411" s="76">
        <v>0</v>
      </c>
      <c r="I411" s="298">
        <v>0</v>
      </c>
      <c r="J411" s="74">
        <v>0</v>
      </c>
      <c r="K411" s="74">
        <v>0</v>
      </c>
      <c r="L411" s="74">
        <v>0</v>
      </c>
      <c r="M411" s="43">
        <f t="shared" si="24"/>
        <v>0</v>
      </c>
    </row>
    <row r="412" spans="1:19" s="24" customFormat="1" ht="15.75" customHeight="1">
      <c r="A412" s="125" t="s">
        <v>174</v>
      </c>
      <c r="B412" s="247"/>
      <c r="C412" s="179" t="s">
        <v>880</v>
      </c>
      <c r="D412" s="76">
        <v>0</v>
      </c>
      <c r="E412" s="76">
        <v>0</v>
      </c>
      <c r="F412" s="297">
        <v>0</v>
      </c>
      <c r="G412" s="76">
        <v>0</v>
      </c>
      <c r="H412" s="76">
        <v>0</v>
      </c>
      <c r="I412" s="298">
        <v>0</v>
      </c>
      <c r="J412" s="74">
        <v>0</v>
      </c>
      <c r="K412" s="74">
        <v>0</v>
      </c>
      <c r="L412" s="74">
        <v>0</v>
      </c>
      <c r="M412" s="43">
        <f t="shared" si="24"/>
        <v>0</v>
      </c>
      <c r="N412" s="39"/>
      <c r="O412" s="39"/>
      <c r="P412" s="39"/>
      <c r="Q412" s="39"/>
      <c r="R412" s="39"/>
      <c r="S412" s="39"/>
    </row>
    <row r="413" spans="1:19" s="24" customFormat="1" ht="15.75" customHeight="1">
      <c r="A413" s="125" t="s">
        <v>175</v>
      </c>
      <c r="B413" s="247"/>
      <c r="C413" s="179" t="s">
        <v>881</v>
      </c>
      <c r="D413" s="76">
        <v>0</v>
      </c>
      <c r="E413" s="76">
        <v>0</v>
      </c>
      <c r="F413" s="297">
        <v>0</v>
      </c>
      <c r="G413" s="76">
        <v>0</v>
      </c>
      <c r="H413" s="76">
        <v>0</v>
      </c>
      <c r="I413" s="298">
        <v>0</v>
      </c>
      <c r="J413" s="74">
        <v>0</v>
      </c>
      <c r="K413" s="74">
        <v>0</v>
      </c>
      <c r="L413" s="74">
        <v>0</v>
      </c>
      <c r="M413" s="43">
        <f t="shared" si="24"/>
        <v>0</v>
      </c>
      <c r="N413" s="39"/>
      <c r="O413" s="39"/>
      <c r="P413" s="39"/>
      <c r="Q413" s="39"/>
      <c r="R413" s="39"/>
      <c r="S413" s="39"/>
    </row>
    <row r="414" spans="1:19" ht="15.75" customHeight="1">
      <c r="A414" s="125" t="s">
        <v>176</v>
      </c>
      <c r="B414" s="247"/>
      <c r="C414" s="179" t="s">
        <v>882</v>
      </c>
      <c r="D414" s="76">
        <v>0</v>
      </c>
      <c r="E414" s="76">
        <v>0</v>
      </c>
      <c r="F414" s="297">
        <v>0</v>
      </c>
      <c r="G414" s="76">
        <v>0</v>
      </c>
      <c r="H414" s="76">
        <v>0</v>
      </c>
      <c r="I414" s="298">
        <v>0</v>
      </c>
      <c r="J414" s="74">
        <v>0</v>
      </c>
      <c r="K414" s="74">
        <v>0</v>
      </c>
      <c r="L414" s="74">
        <v>0</v>
      </c>
      <c r="M414" s="43">
        <f t="shared" si="24"/>
        <v>0</v>
      </c>
    </row>
    <row r="415" spans="1:19" ht="15.75" customHeight="1">
      <c r="A415" s="125" t="s">
        <v>273</v>
      </c>
      <c r="B415" s="247"/>
      <c r="C415" s="179" t="s">
        <v>883</v>
      </c>
      <c r="D415" s="76">
        <v>0</v>
      </c>
      <c r="E415" s="76">
        <v>0</v>
      </c>
      <c r="F415" s="297">
        <v>0</v>
      </c>
      <c r="G415" s="76">
        <v>0</v>
      </c>
      <c r="H415" s="76">
        <v>0</v>
      </c>
      <c r="I415" s="298">
        <v>0</v>
      </c>
      <c r="J415" s="74">
        <v>0</v>
      </c>
      <c r="K415" s="74">
        <v>0</v>
      </c>
      <c r="L415" s="74">
        <v>0</v>
      </c>
      <c r="M415" s="43">
        <f t="shared" si="24"/>
        <v>0</v>
      </c>
    </row>
    <row r="416" spans="1:19" ht="15.75" customHeight="1">
      <c r="A416" s="125" t="s">
        <v>274</v>
      </c>
      <c r="B416" s="247"/>
      <c r="C416" s="190" t="s">
        <v>860</v>
      </c>
      <c r="D416" s="76">
        <v>0</v>
      </c>
      <c r="E416" s="76">
        <v>0</v>
      </c>
      <c r="F416" s="297">
        <v>0</v>
      </c>
      <c r="G416" s="76">
        <v>0</v>
      </c>
      <c r="H416" s="76">
        <v>0</v>
      </c>
      <c r="I416" s="298">
        <v>0</v>
      </c>
      <c r="J416" s="74">
        <v>0</v>
      </c>
      <c r="K416" s="74">
        <v>0</v>
      </c>
      <c r="L416" s="74">
        <v>0</v>
      </c>
      <c r="M416" s="43">
        <f t="shared" si="24"/>
        <v>0</v>
      </c>
    </row>
    <row r="417" spans="1:19" ht="15.75" customHeight="1">
      <c r="A417" s="125" t="s">
        <v>884</v>
      </c>
      <c r="B417" s="247"/>
      <c r="C417" s="190" t="s">
        <v>692</v>
      </c>
      <c r="D417" s="76">
        <v>0</v>
      </c>
      <c r="E417" s="76">
        <v>0</v>
      </c>
      <c r="F417" s="297">
        <v>0</v>
      </c>
      <c r="G417" s="76">
        <v>0</v>
      </c>
      <c r="H417" s="76">
        <v>0</v>
      </c>
      <c r="I417" s="298">
        <v>0</v>
      </c>
      <c r="J417" s="74">
        <v>0</v>
      </c>
      <c r="K417" s="74">
        <v>0</v>
      </c>
      <c r="L417" s="74">
        <v>0</v>
      </c>
      <c r="M417" s="43">
        <f t="shared" si="24"/>
        <v>0</v>
      </c>
    </row>
    <row r="418" spans="1:19" ht="15.75" customHeight="1">
      <c r="A418" s="125" t="s">
        <v>885</v>
      </c>
      <c r="B418" s="247"/>
      <c r="C418" s="179" t="s">
        <v>733</v>
      </c>
      <c r="D418" s="76">
        <v>0</v>
      </c>
      <c r="E418" s="76">
        <v>0</v>
      </c>
      <c r="F418" s="297">
        <v>0</v>
      </c>
      <c r="G418" s="76">
        <v>0</v>
      </c>
      <c r="H418" s="76">
        <v>0</v>
      </c>
      <c r="I418" s="298">
        <v>0</v>
      </c>
      <c r="J418" s="74">
        <v>0</v>
      </c>
      <c r="K418" s="74">
        <v>0</v>
      </c>
      <c r="L418" s="74">
        <v>0</v>
      </c>
      <c r="M418" s="43">
        <f t="shared" si="24"/>
        <v>0</v>
      </c>
    </row>
    <row r="419" spans="1:19" ht="15.75" customHeight="1">
      <c r="A419" s="125" t="s">
        <v>886</v>
      </c>
      <c r="B419" s="247"/>
      <c r="C419" s="168" t="s">
        <v>735</v>
      </c>
      <c r="D419" s="76">
        <v>0</v>
      </c>
      <c r="E419" s="76">
        <v>0</v>
      </c>
      <c r="F419" s="297">
        <v>0</v>
      </c>
      <c r="G419" s="76">
        <v>0</v>
      </c>
      <c r="H419" s="76">
        <v>0</v>
      </c>
      <c r="I419" s="298">
        <v>0</v>
      </c>
      <c r="J419" s="74">
        <v>0</v>
      </c>
      <c r="K419" s="74">
        <v>0</v>
      </c>
      <c r="L419" s="74">
        <v>0</v>
      </c>
      <c r="M419" s="43">
        <f t="shared" si="24"/>
        <v>0</v>
      </c>
    </row>
    <row r="420" spans="1:19" ht="15.75" customHeight="1">
      <c r="A420" s="125" t="s">
        <v>887</v>
      </c>
      <c r="B420" s="247"/>
      <c r="C420" s="190" t="s">
        <v>642</v>
      </c>
      <c r="D420" s="76">
        <v>0</v>
      </c>
      <c r="E420" s="76">
        <v>0</v>
      </c>
      <c r="F420" s="297">
        <v>0</v>
      </c>
      <c r="G420" s="76">
        <v>0</v>
      </c>
      <c r="H420" s="76">
        <v>0</v>
      </c>
      <c r="I420" s="298">
        <v>0</v>
      </c>
      <c r="J420" s="74">
        <v>0</v>
      </c>
      <c r="K420" s="74">
        <v>0</v>
      </c>
      <c r="L420" s="74">
        <v>0</v>
      </c>
      <c r="M420" s="43">
        <f t="shared" si="24"/>
        <v>0</v>
      </c>
    </row>
    <row r="421" spans="1:19" ht="15.75" customHeight="1">
      <c r="A421" s="4"/>
      <c r="B421" s="98"/>
      <c r="C421" s="177"/>
      <c r="D421" s="252"/>
      <c r="E421" s="252"/>
      <c r="F421" s="311"/>
      <c r="G421" s="311"/>
      <c r="H421" s="311"/>
      <c r="I421" s="311"/>
      <c r="J421" s="252"/>
      <c r="K421" s="252"/>
      <c r="L421" s="256"/>
      <c r="M421" s="43"/>
    </row>
    <row r="422" spans="1:19" ht="15.75" customHeight="1">
      <c r="A422" s="8" t="s">
        <v>50</v>
      </c>
      <c r="B422" s="99"/>
      <c r="C422" s="219" t="s">
        <v>888</v>
      </c>
      <c r="D422" s="254"/>
      <c r="E422" s="254"/>
      <c r="F422" s="312"/>
      <c r="G422" s="312"/>
      <c r="H422" s="312"/>
      <c r="I422" s="312"/>
      <c r="J422" s="254"/>
      <c r="K422" s="254"/>
      <c r="L422" s="255"/>
      <c r="M422" s="43"/>
    </row>
    <row r="423" spans="1:19" ht="15.75" customHeight="1">
      <c r="A423" s="127" t="s">
        <v>312</v>
      </c>
      <c r="B423" s="247"/>
      <c r="C423" s="179" t="s">
        <v>316</v>
      </c>
      <c r="D423" s="76">
        <v>0</v>
      </c>
      <c r="E423" s="76">
        <v>0</v>
      </c>
      <c r="F423" s="297">
        <v>0</v>
      </c>
      <c r="G423" s="76">
        <v>0</v>
      </c>
      <c r="H423" s="76">
        <v>0</v>
      </c>
      <c r="I423" s="298">
        <v>0</v>
      </c>
      <c r="J423" s="74">
        <v>0</v>
      </c>
      <c r="K423" s="74">
        <v>0</v>
      </c>
      <c r="L423" s="74">
        <v>0</v>
      </c>
      <c r="M423" s="43">
        <f t="shared" ref="M423:M428" si="25">SUM(D423:L423)</f>
        <v>0</v>
      </c>
    </row>
    <row r="424" spans="1:19" ht="15.75" customHeight="1">
      <c r="A424" s="125" t="s">
        <v>313</v>
      </c>
      <c r="B424" s="247"/>
      <c r="C424" s="179" t="s">
        <v>443</v>
      </c>
      <c r="D424" s="76">
        <v>0</v>
      </c>
      <c r="E424" s="76">
        <v>0</v>
      </c>
      <c r="F424" s="297">
        <v>0</v>
      </c>
      <c r="G424" s="76">
        <v>0</v>
      </c>
      <c r="H424" s="76">
        <v>0</v>
      </c>
      <c r="I424" s="298">
        <v>0</v>
      </c>
      <c r="J424" s="74">
        <v>0</v>
      </c>
      <c r="K424" s="74">
        <v>0</v>
      </c>
      <c r="L424" s="74">
        <v>0</v>
      </c>
      <c r="M424" s="43">
        <f t="shared" si="25"/>
        <v>0</v>
      </c>
    </row>
    <row r="425" spans="1:19" ht="15.75" customHeight="1">
      <c r="A425" s="125" t="s">
        <v>314</v>
      </c>
      <c r="B425" s="247"/>
      <c r="C425" s="211" t="s">
        <v>889</v>
      </c>
      <c r="D425" s="76">
        <v>0</v>
      </c>
      <c r="E425" s="76">
        <v>0</v>
      </c>
      <c r="F425" s="297">
        <v>0</v>
      </c>
      <c r="G425" s="76">
        <v>0</v>
      </c>
      <c r="H425" s="76">
        <v>0</v>
      </c>
      <c r="I425" s="298">
        <v>0</v>
      </c>
      <c r="J425" s="74">
        <v>0</v>
      </c>
      <c r="K425" s="74">
        <v>0</v>
      </c>
      <c r="L425" s="74">
        <v>0</v>
      </c>
      <c r="M425" s="43">
        <f t="shared" si="25"/>
        <v>0</v>
      </c>
    </row>
    <row r="426" spans="1:19" ht="15.75" customHeight="1">
      <c r="A426" s="125" t="s">
        <v>315</v>
      </c>
      <c r="B426" s="247"/>
      <c r="C426" s="179" t="s">
        <v>317</v>
      </c>
      <c r="D426" s="76">
        <v>0</v>
      </c>
      <c r="E426" s="76">
        <v>0</v>
      </c>
      <c r="F426" s="297">
        <v>0</v>
      </c>
      <c r="G426" s="76">
        <v>0</v>
      </c>
      <c r="H426" s="76">
        <v>0</v>
      </c>
      <c r="I426" s="298">
        <v>0</v>
      </c>
      <c r="J426" s="74">
        <v>0</v>
      </c>
      <c r="K426" s="74">
        <v>0</v>
      </c>
      <c r="L426" s="74">
        <v>0</v>
      </c>
      <c r="M426" s="43">
        <f t="shared" si="25"/>
        <v>0</v>
      </c>
    </row>
    <row r="427" spans="1:19" ht="15.75" customHeight="1">
      <c r="A427" s="125" t="s">
        <v>165</v>
      </c>
      <c r="B427" s="247"/>
      <c r="C427" s="179" t="s">
        <v>164</v>
      </c>
      <c r="D427" s="76">
        <v>0</v>
      </c>
      <c r="E427" s="76">
        <v>0</v>
      </c>
      <c r="F427" s="297">
        <v>0</v>
      </c>
      <c r="G427" s="76">
        <v>0</v>
      </c>
      <c r="H427" s="76">
        <v>0</v>
      </c>
      <c r="I427" s="298">
        <v>0</v>
      </c>
      <c r="J427" s="74">
        <v>0</v>
      </c>
      <c r="K427" s="74">
        <v>0</v>
      </c>
      <c r="L427" s="74">
        <v>0</v>
      </c>
      <c r="M427" s="43">
        <f t="shared" si="25"/>
        <v>0</v>
      </c>
    </row>
    <row r="428" spans="1:19" ht="15.75" customHeight="1">
      <c r="A428" s="125" t="s">
        <v>188</v>
      </c>
      <c r="B428" s="247"/>
      <c r="C428" s="179" t="s">
        <v>55</v>
      </c>
      <c r="D428" s="76">
        <v>0</v>
      </c>
      <c r="E428" s="76">
        <v>0</v>
      </c>
      <c r="F428" s="297">
        <v>0</v>
      </c>
      <c r="G428" s="76">
        <v>0</v>
      </c>
      <c r="H428" s="76">
        <v>0</v>
      </c>
      <c r="I428" s="298">
        <v>0</v>
      </c>
      <c r="J428" s="74">
        <v>0</v>
      </c>
      <c r="K428" s="74">
        <v>0</v>
      </c>
      <c r="L428" s="74">
        <v>0</v>
      </c>
      <c r="M428" s="43">
        <f t="shared" si="25"/>
        <v>0</v>
      </c>
    </row>
    <row r="429" spans="1:19" ht="15.75" customHeight="1">
      <c r="A429" s="7"/>
      <c r="B429" s="100"/>
      <c r="C429" s="220"/>
      <c r="D429" s="252"/>
      <c r="E429" s="252"/>
      <c r="F429" s="311"/>
      <c r="G429" s="311"/>
      <c r="H429" s="311"/>
      <c r="I429" s="311"/>
      <c r="J429" s="252"/>
      <c r="K429" s="252"/>
      <c r="L429" s="256"/>
      <c r="M429" s="43"/>
    </row>
    <row r="430" spans="1:19" s="20" customFormat="1" ht="15.75" customHeight="1">
      <c r="A430" s="8" t="s">
        <v>534</v>
      </c>
      <c r="B430" s="99"/>
      <c r="C430" s="177" t="s">
        <v>569</v>
      </c>
      <c r="D430" s="254"/>
      <c r="E430" s="254"/>
      <c r="F430" s="312"/>
      <c r="G430" s="312"/>
      <c r="H430" s="312"/>
      <c r="I430" s="312"/>
      <c r="J430" s="254"/>
      <c r="K430" s="254"/>
      <c r="L430" s="255"/>
      <c r="M430" s="43"/>
      <c r="N430" s="140"/>
      <c r="O430" s="140"/>
      <c r="P430" s="140"/>
      <c r="Q430" s="140"/>
      <c r="R430" s="140"/>
      <c r="S430" s="140"/>
    </row>
    <row r="431" spans="1:19" ht="15.75" customHeight="1">
      <c r="A431" s="127" t="s">
        <v>177</v>
      </c>
      <c r="B431" s="247"/>
      <c r="C431" s="179" t="s">
        <v>443</v>
      </c>
      <c r="D431" s="76">
        <v>0</v>
      </c>
      <c r="E431" s="76">
        <v>0</v>
      </c>
      <c r="F431" s="297">
        <v>0</v>
      </c>
      <c r="G431" s="76">
        <v>0</v>
      </c>
      <c r="H431" s="76">
        <v>0</v>
      </c>
      <c r="I431" s="298">
        <v>0</v>
      </c>
      <c r="J431" s="74">
        <v>0</v>
      </c>
      <c r="K431" s="74">
        <v>0</v>
      </c>
      <c r="L431" s="74">
        <v>0</v>
      </c>
      <c r="M431" s="43">
        <f t="shared" ref="M431:M454" si="26">SUM(D431:L431)</f>
        <v>0</v>
      </c>
    </row>
    <row r="432" spans="1:19" ht="15.75" customHeight="1">
      <c r="A432" s="125" t="s">
        <v>178</v>
      </c>
      <c r="B432" s="247"/>
      <c r="C432" s="190" t="s">
        <v>487</v>
      </c>
      <c r="D432" s="76">
        <v>0</v>
      </c>
      <c r="E432" s="76">
        <v>0</v>
      </c>
      <c r="F432" s="297">
        <v>0</v>
      </c>
      <c r="G432" s="76">
        <v>0</v>
      </c>
      <c r="H432" s="76">
        <v>0</v>
      </c>
      <c r="I432" s="298">
        <v>0</v>
      </c>
      <c r="J432" s="74">
        <v>0</v>
      </c>
      <c r="K432" s="74">
        <v>0</v>
      </c>
      <c r="L432" s="74">
        <v>0</v>
      </c>
      <c r="M432" s="43">
        <f t="shared" si="26"/>
        <v>0</v>
      </c>
    </row>
    <row r="433" spans="1:13" ht="15.75" customHeight="1">
      <c r="A433" s="125" t="s">
        <v>179</v>
      </c>
      <c r="B433" s="247"/>
      <c r="C433" s="179" t="s">
        <v>570</v>
      </c>
      <c r="D433" s="76">
        <v>0</v>
      </c>
      <c r="E433" s="76">
        <v>0</v>
      </c>
      <c r="F433" s="297">
        <v>0</v>
      </c>
      <c r="G433" s="76">
        <v>0</v>
      </c>
      <c r="H433" s="76">
        <v>0</v>
      </c>
      <c r="I433" s="298">
        <v>0</v>
      </c>
      <c r="J433" s="74">
        <v>0</v>
      </c>
      <c r="K433" s="74">
        <v>0</v>
      </c>
      <c r="L433" s="74">
        <v>0</v>
      </c>
      <c r="M433" s="43">
        <f t="shared" si="26"/>
        <v>0</v>
      </c>
    </row>
    <row r="434" spans="1:13" ht="15.75" customHeight="1">
      <c r="A434" s="125" t="s">
        <v>180</v>
      </c>
      <c r="B434" s="247"/>
      <c r="C434" s="179" t="s">
        <v>571</v>
      </c>
      <c r="D434" s="76">
        <v>0</v>
      </c>
      <c r="E434" s="76">
        <v>0</v>
      </c>
      <c r="F434" s="297">
        <v>0</v>
      </c>
      <c r="G434" s="76">
        <v>0</v>
      </c>
      <c r="H434" s="76">
        <v>0</v>
      </c>
      <c r="I434" s="298">
        <v>0</v>
      </c>
      <c r="J434" s="74">
        <v>0</v>
      </c>
      <c r="K434" s="74">
        <v>0</v>
      </c>
      <c r="L434" s="74">
        <v>0</v>
      </c>
      <c r="M434" s="43">
        <f t="shared" si="26"/>
        <v>0</v>
      </c>
    </row>
    <row r="435" spans="1:13" ht="15.75" customHeight="1">
      <c r="A435" s="125" t="s">
        <v>181</v>
      </c>
      <c r="B435" s="247"/>
      <c r="C435" s="179" t="s">
        <v>572</v>
      </c>
      <c r="D435" s="76">
        <v>0</v>
      </c>
      <c r="E435" s="76">
        <v>0</v>
      </c>
      <c r="F435" s="297">
        <v>0</v>
      </c>
      <c r="G435" s="76">
        <v>0</v>
      </c>
      <c r="H435" s="76">
        <v>0</v>
      </c>
      <c r="I435" s="298">
        <v>0</v>
      </c>
      <c r="J435" s="74">
        <v>0</v>
      </c>
      <c r="K435" s="74">
        <v>0</v>
      </c>
      <c r="L435" s="74">
        <v>0</v>
      </c>
      <c r="M435" s="43">
        <f t="shared" si="26"/>
        <v>0</v>
      </c>
    </row>
    <row r="436" spans="1:13" ht="15.75" customHeight="1">
      <c r="A436" s="125" t="s">
        <v>182</v>
      </c>
      <c r="B436" s="247"/>
      <c r="C436" s="179" t="s">
        <v>573</v>
      </c>
      <c r="D436" s="76">
        <v>0</v>
      </c>
      <c r="E436" s="76">
        <v>0</v>
      </c>
      <c r="F436" s="297">
        <v>0</v>
      </c>
      <c r="G436" s="76">
        <v>0</v>
      </c>
      <c r="H436" s="76">
        <v>0</v>
      </c>
      <c r="I436" s="298">
        <v>0</v>
      </c>
      <c r="J436" s="74">
        <v>0</v>
      </c>
      <c r="K436" s="74">
        <v>0</v>
      </c>
      <c r="L436" s="74">
        <v>0</v>
      </c>
      <c r="M436" s="43">
        <f t="shared" si="26"/>
        <v>0</v>
      </c>
    </row>
    <row r="437" spans="1:13" ht="15.75" customHeight="1">
      <c r="A437" s="125" t="s">
        <v>471</v>
      </c>
      <c r="B437" s="247"/>
      <c r="C437" s="179" t="s">
        <v>481</v>
      </c>
      <c r="D437" s="76">
        <v>0</v>
      </c>
      <c r="E437" s="76">
        <v>0</v>
      </c>
      <c r="F437" s="297">
        <v>0</v>
      </c>
      <c r="G437" s="76">
        <v>0</v>
      </c>
      <c r="H437" s="76">
        <v>0</v>
      </c>
      <c r="I437" s="298">
        <v>0</v>
      </c>
      <c r="J437" s="74">
        <v>0</v>
      </c>
      <c r="K437" s="74">
        <v>0</v>
      </c>
      <c r="L437" s="74">
        <v>0</v>
      </c>
      <c r="M437" s="43">
        <f t="shared" si="26"/>
        <v>0</v>
      </c>
    </row>
    <row r="438" spans="1:13" ht="15.75" customHeight="1">
      <c r="A438" s="125" t="s">
        <v>472</v>
      </c>
      <c r="B438" s="247"/>
      <c r="C438" s="179" t="s">
        <v>482</v>
      </c>
      <c r="D438" s="76">
        <v>0</v>
      </c>
      <c r="E438" s="76">
        <v>0</v>
      </c>
      <c r="F438" s="297">
        <v>0</v>
      </c>
      <c r="G438" s="76">
        <v>0</v>
      </c>
      <c r="H438" s="76">
        <v>0</v>
      </c>
      <c r="I438" s="298">
        <v>0</v>
      </c>
      <c r="J438" s="74">
        <v>0</v>
      </c>
      <c r="K438" s="74">
        <v>0</v>
      </c>
      <c r="L438" s="74">
        <v>0</v>
      </c>
      <c r="M438" s="43">
        <f t="shared" si="26"/>
        <v>0</v>
      </c>
    </row>
    <row r="439" spans="1:13" ht="15.75" customHeight="1">
      <c r="A439" s="125" t="s">
        <v>183</v>
      </c>
      <c r="B439" s="247"/>
      <c r="C439" s="179" t="s">
        <v>483</v>
      </c>
      <c r="D439" s="76">
        <v>0</v>
      </c>
      <c r="E439" s="76">
        <v>0</v>
      </c>
      <c r="F439" s="297">
        <v>0</v>
      </c>
      <c r="G439" s="76">
        <v>0</v>
      </c>
      <c r="H439" s="76">
        <v>0</v>
      </c>
      <c r="I439" s="298">
        <v>0</v>
      </c>
      <c r="J439" s="74">
        <v>0</v>
      </c>
      <c r="K439" s="74">
        <v>0</v>
      </c>
      <c r="L439" s="74">
        <v>0</v>
      </c>
      <c r="M439" s="43">
        <f t="shared" si="26"/>
        <v>0</v>
      </c>
    </row>
    <row r="440" spans="1:13" ht="15.75" customHeight="1">
      <c r="A440" s="125" t="s">
        <v>184</v>
      </c>
      <c r="B440" s="247"/>
      <c r="C440" s="190" t="s">
        <v>484</v>
      </c>
      <c r="D440" s="76">
        <v>0</v>
      </c>
      <c r="E440" s="76">
        <v>0</v>
      </c>
      <c r="F440" s="297">
        <v>0</v>
      </c>
      <c r="G440" s="76">
        <v>0</v>
      </c>
      <c r="H440" s="76">
        <v>0</v>
      </c>
      <c r="I440" s="298">
        <v>0</v>
      </c>
      <c r="J440" s="74">
        <v>0</v>
      </c>
      <c r="K440" s="74">
        <v>0</v>
      </c>
      <c r="L440" s="74">
        <v>0</v>
      </c>
      <c r="M440" s="43">
        <f t="shared" si="26"/>
        <v>0</v>
      </c>
    </row>
    <row r="441" spans="1:13" ht="15.75" customHeight="1">
      <c r="A441" s="125" t="s">
        <v>185</v>
      </c>
      <c r="B441" s="247"/>
      <c r="C441" s="179" t="s">
        <v>485</v>
      </c>
      <c r="D441" s="76">
        <v>0</v>
      </c>
      <c r="E441" s="76">
        <v>0</v>
      </c>
      <c r="F441" s="297">
        <v>0</v>
      </c>
      <c r="G441" s="76">
        <v>0</v>
      </c>
      <c r="H441" s="76">
        <v>0</v>
      </c>
      <c r="I441" s="298">
        <v>0</v>
      </c>
      <c r="J441" s="74">
        <v>0</v>
      </c>
      <c r="K441" s="74">
        <v>0</v>
      </c>
      <c r="L441" s="74">
        <v>0</v>
      </c>
      <c r="M441" s="43">
        <f t="shared" si="26"/>
        <v>0</v>
      </c>
    </row>
    <row r="442" spans="1:13" ht="15.75" customHeight="1">
      <c r="A442" s="125" t="s">
        <v>186</v>
      </c>
      <c r="B442" s="247"/>
      <c r="C442" s="179" t="s">
        <v>486</v>
      </c>
      <c r="D442" s="76">
        <v>0</v>
      </c>
      <c r="E442" s="76">
        <v>0</v>
      </c>
      <c r="F442" s="297">
        <v>0</v>
      </c>
      <c r="G442" s="76">
        <v>0</v>
      </c>
      <c r="H442" s="76">
        <v>0</v>
      </c>
      <c r="I442" s="298">
        <v>0</v>
      </c>
      <c r="J442" s="74">
        <v>0</v>
      </c>
      <c r="K442" s="74">
        <v>0</v>
      </c>
      <c r="L442" s="74">
        <v>0</v>
      </c>
      <c r="M442" s="43">
        <f t="shared" si="26"/>
        <v>0</v>
      </c>
    </row>
    <row r="443" spans="1:13" ht="15.75" customHeight="1">
      <c r="A443" s="125" t="s">
        <v>332</v>
      </c>
      <c r="B443" s="247"/>
      <c r="C443" s="190" t="s">
        <v>597</v>
      </c>
      <c r="D443" s="76">
        <v>0</v>
      </c>
      <c r="E443" s="76">
        <v>0</v>
      </c>
      <c r="F443" s="297">
        <v>0</v>
      </c>
      <c r="G443" s="76">
        <v>0</v>
      </c>
      <c r="H443" s="76">
        <v>0</v>
      </c>
      <c r="I443" s="298">
        <v>0</v>
      </c>
      <c r="J443" s="74">
        <v>0</v>
      </c>
      <c r="K443" s="74">
        <v>0</v>
      </c>
      <c r="L443" s="74">
        <v>0</v>
      </c>
      <c r="M443" s="43">
        <f t="shared" si="26"/>
        <v>0</v>
      </c>
    </row>
    <row r="444" spans="1:13" ht="15.75" customHeight="1">
      <c r="A444" s="125" t="s">
        <v>333</v>
      </c>
      <c r="B444" s="247"/>
      <c r="C444" s="179" t="s">
        <v>488</v>
      </c>
      <c r="D444" s="76">
        <v>0</v>
      </c>
      <c r="E444" s="76">
        <v>0</v>
      </c>
      <c r="F444" s="297">
        <v>0</v>
      </c>
      <c r="G444" s="76">
        <v>0</v>
      </c>
      <c r="H444" s="76">
        <v>0</v>
      </c>
      <c r="I444" s="298">
        <v>0</v>
      </c>
      <c r="J444" s="74">
        <v>0</v>
      </c>
      <c r="K444" s="74">
        <v>0</v>
      </c>
      <c r="L444" s="74">
        <v>0</v>
      </c>
      <c r="M444" s="43">
        <f t="shared" si="26"/>
        <v>0</v>
      </c>
    </row>
    <row r="445" spans="1:13" ht="15.75" customHeight="1">
      <c r="A445" s="125" t="s">
        <v>334</v>
      </c>
      <c r="B445" s="247"/>
      <c r="C445" s="179" t="s">
        <v>489</v>
      </c>
      <c r="D445" s="76">
        <v>0</v>
      </c>
      <c r="E445" s="76">
        <v>0</v>
      </c>
      <c r="F445" s="297">
        <v>0</v>
      </c>
      <c r="G445" s="76">
        <v>0</v>
      </c>
      <c r="H445" s="76">
        <v>0</v>
      </c>
      <c r="I445" s="298">
        <v>0</v>
      </c>
      <c r="J445" s="74">
        <v>0</v>
      </c>
      <c r="K445" s="74">
        <v>0</v>
      </c>
      <c r="L445" s="74">
        <v>0</v>
      </c>
      <c r="M445" s="43">
        <f t="shared" si="26"/>
        <v>0</v>
      </c>
    </row>
    <row r="446" spans="1:13" ht="15.75" customHeight="1">
      <c r="A446" s="125" t="s">
        <v>335</v>
      </c>
      <c r="B446" s="247"/>
      <c r="C446" s="179" t="s">
        <v>490</v>
      </c>
      <c r="D446" s="76">
        <v>0</v>
      </c>
      <c r="E446" s="76">
        <v>0</v>
      </c>
      <c r="F446" s="297">
        <v>0</v>
      </c>
      <c r="G446" s="76">
        <v>0</v>
      </c>
      <c r="H446" s="76">
        <v>0</v>
      </c>
      <c r="I446" s="298">
        <v>0</v>
      </c>
      <c r="J446" s="74">
        <v>0</v>
      </c>
      <c r="K446" s="74">
        <v>0</v>
      </c>
      <c r="L446" s="74">
        <v>0</v>
      </c>
      <c r="M446" s="43">
        <f t="shared" si="26"/>
        <v>0</v>
      </c>
    </row>
    <row r="447" spans="1:13" ht="15.75" customHeight="1">
      <c r="A447" s="125" t="s">
        <v>336</v>
      </c>
      <c r="B447" s="247"/>
      <c r="C447" s="211" t="s">
        <v>890</v>
      </c>
      <c r="D447" s="76">
        <v>0</v>
      </c>
      <c r="E447" s="76">
        <v>0</v>
      </c>
      <c r="F447" s="297">
        <v>0</v>
      </c>
      <c r="G447" s="76">
        <v>0</v>
      </c>
      <c r="H447" s="76">
        <v>0</v>
      </c>
      <c r="I447" s="298">
        <v>0</v>
      </c>
      <c r="J447" s="74">
        <v>0</v>
      </c>
      <c r="K447" s="74">
        <v>0</v>
      </c>
      <c r="L447" s="74">
        <v>0</v>
      </c>
      <c r="M447" s="43">
        <f t="shared" si="26"/>
        <v>0</v>
      </c>
    </row>
    <row r="448" spans="1:13" ht="15.75" customHeight="1">
      <c r="A448" s="125" t="s">
        <v>337</v>
      </c>
      <c r="B448" s="247"/>
      <c r="C448" s="168" t="s">
        <v>492</v>
      </c>
      <c r="D448" s="76">
        <v>0</v>
      </c>
      <c r="E448" s="76">
        <v>0</v>
      </c>
      <c r="F448" s="297">
        <v>0</v>
      </c>
      <c r="G448" s="76">
        <v>0</v>
      </c>
      <c r="H448" s="76">
        <v>0</v>
      </c>
      <c r="I448" s="298">
        <v>0</v>
      </c>
      <c r="J448" s="74">
        <v>0</v>
      </c>
      <c r="K448" s="74">
        <v>0</v>
      </c>
      <c r="L448" s="74">
        <v>0</v>
      </c>
      <c r="M448" s="43">
        <f t="shared" si="26"/>
        <v>0</v>
      </c>
    </row>
    <row r="449" spans="1:19" ht="15.75" customHeight="1">
      <c r="A449" s="125" t="s">
        <v>891</v>
      </c>
      <c r="B449" s="247"/>
      <c r="C449" s="190" t="s">
        <v>692</v>
      </c>
      <c r="D449" s="76">
        <v>0</v>
      </c>
      <c r="E449" s="76">
        <v>0</v>
      </c>
      <c r="F449" s="297">
        <v>0</v>
      </c>
      <c r="G449" s="76">
        <v>0</v>
      </c>
      <c r="H449" s="76">
        <v>0</v>
      </c>
      <c r="I449" s="298">
        <v>0</v>
      </c>
      <c r="J449" s="74">
        <v>0</v>
      </c>
      <c r="K449" s="74">
        <v>0</v>
      </c>
      <c r="L449" s="74">
        <v>0</v>
      </c>
      <c r="M449" s="43">
        <f t="shared" si="26"/>
        <v>0</v>
      </c>
    </row>
    <row r="450" spans="1:19" ht="15.75" customHeight="1">
      <c r="A450" s="127" t="s">
        <v>892</v>
      </c>
      <c r="B450" s="247"/>
      <c r="C450" s="168" t="s">
        <v>733</v>
      </c>
      <c r="D450" s="76">
        <v>0</v>
      </c>
      <c r="E450" s="76">
        <v>0</v>
      </c>
      <c r="F450" s="297">
        <v>0</v>
      </c>
      <c r="G450" s="76">
        <v>0</v>
      </c>
      <c r="H450" s="76">
        <v>0</v>
      </c>
      <c r="I450" s="298">
        <v>0</v>
      </c>
      <c r="J450" s="74">
        <v>0</v>
      </c>
      <c r="K450" s="74">
        <v>0</v>
      </c>
      <c r="L450" s="74">
        <v>0</v>
      </c>
      <c r="M450" s="43">
        <f t="shared" si="26"/>
        <v>0</v>
      </c>
    </row>
    <row r="451" spans="1:19" ht="15.75" customHeight="1">
      <c r="A451" s="127" t="s">
        <v>893</v>
      </c>
      <c r="B451" s="247"/>
      <c r="C451" s="168" t="s">
        <v>735</v>
      </c>
      <c r="D451" s="76">
        <v>0</v>
      </c>
      <c r="E451" s="76">
        <v>0</v>
      </c>
      <c r="F451" s="297">
        <v>0</v>
      </c>
      <c r="G451" s="76">
        <v>0</v>
      </c>
      <c r="H451" s="76">
        <v>0</v>
      </c>
      <c r="I451" s="298">
        <v>0</v>
      </c>
      <c r="J451" s="74">
        <v>0</v>
      </c>
      <c r="K451" s="74">
        <v>0</v>
      </c>
      <c r="L451" s="74">
        <v>0</v>
      </c>
      <c r="M451" s="43">
        <f t="shared" si="26"/>
        <v>0</v>
      </c>
    </row>
    <row r="452" spans="1:19" ht="15.75" customHeight="1">
      <c r="A452" s="125" t="s">
        <v>894</v>
      </c>
      <c r="B452" s="247"/>
      <c r="C452" s="179" t="s">
        <v>696</v>
      </c>
      <c r="D452" s="76">
        <v>0</v>
      </c>
      <c r="E452" s="76">
        <v>0</v>
      </c>
      <c r="F452" s="297">
        <v>0</v>
      </c>
      <c r="G452" s="76">
        <v>0</v>
      </c>
      <c r="H452" s="76">
        <v>0</v>
      </c>
      <c r="I452" s="298">
        <v>0</v>
      </c>
      <c r="J452" s="74">
        <v>0</v>
      </c>
      <c r="K452" s="74">
        <v>0</v>
      </c>
      <c r="L452" s="74">
        <v>0</v>
      </c>
      <c r="M452" s="43">
        <f t="shared" si="26"/>
        <v>0</v>
      </c>
    </row>
    <row r="453" spans="1:19" ht="15.75" customHeight="1">
      <c r="A453" s="127" t="s">
        <v>895</v>
      </c>
      <c r="B453" s="247"/>
      <c r="C453" s="168" t="s">
        <v>642</v>
      </c>
      <c r="D453" s="76">
        <v>0</v>
      </c>
      <c r="E453" s="76">
        <v>0</v>
      </c>
      <c r="F453" s="297">
        <v>0</v>
      </c>
      <c r="G453" s="76">
        <v>0</v>
      </c>
      <c r="H453" s="76">
        <v>0</v>
      </c>
      <c r="I453" s="298">
        <v>0</v>
      </c>
      <c r="J453" s="74">
        <v>0</v>
      </c>
      <c r="K453" s="74">
        <v>0</v>
      </c>
      <c r="L453" s="74">
        <v>0</v>
      </c>
      <c r="M453" s="43">
        <f t="shared" si="26"/>
        <v>0</v>
      </c>
    </row>
    <row r="454" spans="1:19" ht="15.75" customHeight="1">
      <c r="A454" s="127" t="s">
        <v>197</v>
      </c>
      <c r="B454" s="247"/>
      <c r="C454" s="168" t="s">
        <v>55</v>
      </c>
      <c r="D454" s="76">
        <v>0</v>
      </c>
      <c r="E454" s="76">
        <v>0</v>
      </c>
      <c r="F454" s="297">
        <v>0</v>
      </c>
      <c r="G454" s="76">
        <v>0</v>
      </c>
      <c r="H454" s="76">
        <v>0</v>
      </c>
      <c r="I454" s="298">
        <v>0</v>
      </c>
      <c r="J454" s="74">
        <v>0</v>
      </c>
      <c r="K454" s="74">
        <v>0</v>
      </c>
      <c r="L454" s="74">
        <v>0</v>
      </c>
      <c r="M454" s="43">
        <f t="shared" si="26"/>
        <v>0</v>
      </c>
    </row>
    <row r="455" spans="1:19" ht="15.75" customHeight="1">
      <c r="A455" s="38"/>
      <c r="B455" s="127"/>
      <c r="C455" s="176"/>
      <c r="D455" s="252"/>
      <c r="E455" s="252"/>
      <c r="F455" s="311"/>
      <c r="G455" s="311"/>
      <c r="H455" s="311"/>
      <c r="I455" s="311"/>
      <c r="J455" s="252"/>
      <c r="K455" s="252"/>
      <c r="L455" s="256"/>
      <c r="M455" s="43"/>
    </row>
    <row r="456" spans="1:19" s="24" customFormat="1" ht="15.75" customHeight="1">
      <c r="A456" s="16" t="s">
        <v>295</v>
      </c>
      <c r="B456" s="106"/>
      <c r="C456" s="221" t="s">
        <v>896</v>
      </c>
      <c r="D456" s="254"/>
      <c r="E456" s="254"/>
      <c r="F456" s="312"/>
      <c r="G456" s="312"/>
      <c r="H456" s="312"/>
      <c r="I456" s="312"/>
      <c r="J456" s="254"/>
      <c r="K456" s="254"/>
      <c r="L456" s="255"/>
      <c r="M456" s="43"/>
      <c r="N456" s="39"/>
      <c r="O456" s="39"/>
      <c r="P456" s="39"/>
      <c r="Q456" s="39"/>
      <c r="R456" s="39"/>
      <c r="S456" s="39"/>
    </row>
    <row r="457" spans="1:19" s="24" customFormat="1" ht="15.75" customHeight="1">
      <c r="A457" s="125" t="s">
        <v>298</v>
      </c>
      <c r="B457" s="247"/>
      <c r="C457" s="179" t="s">
        <v>443</v>
      </c>
      <c r="D457" s="76">
        <v>0</v>
      </c>
      <c r="E457" s="76">
        <v>0</v>
      </c>
      <c r="F457" s="297">
        <v>0</v>
      </c>
      <c r="G457" s="76">
        <v>0</v>
      </c>
      <c r="H457" s="76">
        <v>0</v>
      </c>
      <c r="I457" s="298">
        <v>0</v>
      </c>
      <c r="J457" s="74">
        <v>0</v>
      </c>
      <c r="K457" s="74">
        <v>0</v>
      </c>
      <c r="L457" s="74">
        <v>0</v>
      </c>
      <c r="M457" s="43">
        <f t="shared" ref="M457:M479" si="27">SUM(D457:L457)</f>
        <v>0</v>
      </c>
      <c r="N457" s="39"/>
      <c r="O457" s="39"/>
      <c r="P457" s="39"/>
      <c r="Q457" s="39"/>
      <c r="R457" s="39"/>
      <c r="S457" s="39"/>
    </row>
    <row r="458" spans="1:19" s="24" customFormat="1" ht="15.75" customHeight="1">
      <c r="A458" s="125" t="s">
        <v>300</v>
      </c>
      <c r="B458" s="247"/>
      <c r="C458" s="190" t="s">
        <v>487</v>
      </c>
      <c r="D458" s="76">
        <v>0</v>
      </c>
      <c r="E458" s="76">
        <v>0</v>
      </c>
      <c r="F458" s="297">
        <v>0</v>
      </c>
      <c r="G458" s="76">
        <v>0</v>
      </c>
      <c r="H458" s="76">
        <v>0</v>
      </c>
      <c r="I458" s="298">
        <v>0</v>
      </c>
      <c r="J458" s="74">
        <v>0</v>
      </c>
      <c r="K458" s="74">
        <v>0</v>
      </c>
      <c r="L458" s="74">
        <v>0</v>
      </c>
      <c r="M458" s="43">
        <f t="shared" si="27"/>
        <v>0</v>
      </c>
      <c r="N458" s="39"/>
      <c r="O458" s="39"/>
      <c r="P458" s="39"/>
      <c r="Q458" s="39"/>
      <c r="R458" s="39"/>
      <c r="S458" s="39"/>
    </row>
    <row r="459" spans="1:19" s="24" customFormat="1" ht="15.75" customHeight="1">
      <c r="A459" s="125" t="s">
        <v>338</v>
      </c>
      <c r="B459" s="247"/>
      <c r="C459" s="179" t="s">
        <v>570</v>
      </c>
      <c r="D459" s="76">
        <v>0</v>
      </c>
      <c r="E459" s="76">
        <v>0</v>
      </c>
      <c r="F459" s="297">
        <v>0</v>
      </c>
      <c r="G459" s="76">
        <v>0</v>
      </c>
      <c r="H459" s="76">
        <v>0</v>
      </c>
      <c r="I459" s="298">
        <v>0</v>
      </c>
      <c r="J459" s="74">
        <v>0</v>
      </c>
      <c r="K459" s="74">
        <v>0</v>
      </c>
      <c r="L459" s="74">
        <v>0</v>
      </c>
      <c r="M459" s="43">
        <f t="shared" si="27"/>
        <v>0</v>
      </c>
      <c r="N459" s="39"/>
      <c r="O459" s="39"/>
      <c r="P459" s="39"/>
      <c r="Q459" s="39"/>
      <c r="R459" s="39"/>
      <c r="S459" s="39"/>
    </row>
    <row r="460" spans="1:19" s="24" customFormat="1" ht="15.75" customHeight="1">
      <c r="A460" s="125" t="s">
        <v>339</v>
      </c>
      <c r="B460" s="247"/>
      <c r="C460" s="179" t="s">
        <v>571</v>
      </c>
      <c r="D460" s="76">
        <v>0</v>
      </c>
      <c r="E460" s="76">
        <v>0</v>
      </c>
      <c r="F460" s="297">
        <v>0</v>
      </c>
      <c r="G460" s="76">
        <v>0</v>
      </c>
      <c r="H460" s="76">
        <v>0</v>
      </c>
      <c r="I460" s="298">
        <v>0</v>
      </c>
      <c r="J460" s="74">
        <v>0</v>
      </c>
      <c r="K460" s="74">
        <v>0</v>
      </c>
      <c r="L460" s="74">
        <v>0</v>
      </c>
      <c r="M460" s="43">
        <f t="shared" si="27"/>
        <v>0</v>
      </c>
      <c r="N460" s="39"/>
      <c r="O460" s="39"/>
      <c r="P460" s="39"/>
      <c r="Q460" s="39"/>
      <c r="R460" s="39"/>
      <c r="S460" s="39"/>
    </row>
    <row r="461" spans="1:19" s="24" customFormat="1" ht="15.75" customHeight="1">
      <c r="A461" s="125" t="s">
        <v>340</v>
      </c>
      <c r="B461" s="247"/>
      <c r="C461" s="179" t="s">
        <v>572</v>
      </c>
      <c r="D461" s="76">
        <v>0</v>
      </c>
      <c r="E461" s="76">
        <v>0</v>
      </c>
      <c r="F461" s="297">
        <v>0</v>
      </c>
      <c r="G461" s="76">
        <v>0</v>
      </c>
      <c r="H461" s="76">
        <v>0</v>
      </c>
      <c r="I461" s="298">
        <v>0</v>
      </c>
      <c r="J461" s="74">
        <v>0</v>
      </c>
      <c r="K461" s="74">
        <v>0</v>
      </c>
      <c r="L461" s="74">
        <v>0</v>
      </c>
      <c r="M461" s="43">
        <f t="shared" si="27"/>
        <v>0</v>
      </c>
      <c r="N461" s="39"/>
      <c r="O461" s="39"/>
      <c r="P461" s="39"/>
      <c r="Q461" s="39"/>
      <c r="R461" s="39"/>
      <c r="S461" s="39"/>
    </row>
    <row r="462" spans="1:19" s="24" customFormat="1" ht="15.75" customHeight="1">
      <c r="A462" s="125" t="s">
        <v>341</v>
      </c>
      <c r="B462" s="247"/>
      <c r="C462" s="179" t="s">
        <v>573</v>
      </c>
      <c r="D462" s="76">
        <v>0</v>
      </c>
      <c r="E462" s="76">
        <v>0</v>
      </c>
      <c r="F462" s="297">
        <v>0</v>
      </c>
      <c r="G462" s="76">
        <v>0</v>
      </c>
      <c r="H462" s="76">
        <v>0</v>
      </c>
      <c r="I462" s="298">
        <v>0</v>
      </c>
      <c r="J462" s="74">
        <v>0</v>
      </c>
      <c r="K462" s="74">
        <v>0</v>
      </c>
      <c r="L462" s="74">
        <v>0</v>
      </c>
      <c r="M462" s="43">
        <f t="shared" si="27"/>
        <v>0</v>
      </c>
      <c r="N462" s="39"/>
      <c r="O462" s="39"/>
      <c r="P462" s="39"/>
      <c r="Q462" s="39"/>
      <c r="R462" s="39"/>
      <c r="S462" s="39"/>
    </row>
    <row r="463" spans="1:19" s="24" customFormat="1" ht="15.75" customHeight="1">
      <c r="A463" s="125" t="s">
        <v>342</v>
      </c>
      <c r="B463" s="247"/>
      <c r="C463" s="179" t="s">
        <v>481</v>
      </c>
      <c r="D463" s="76">
        <v>0</v>
      </c>
      <c r="E463" s="76">
        <v>0</v>
      </c>
      <c r="F463" s="297">
        <v>0</v>
      </c>
      <c r="G463" s="76">
        <v>0</v>
      </c>
      <c r="H463" s="76">
        <v>0</v>
      </c>
      <c r="I463" s="298">
        <v>0</v>
      </c>
      <c r="J463" s="74">
        <v>0</v>
      </c>
      <c r="K463" s="74">
        <v>0</v>
      </c>
      <c r="L463" s="74">
        <v>0</v>
      </c>
      <c r="M463" s="43">
        <f t="shared" si="27"/>
        <v>0</v>
      </c>
      <c r="N463" s="39"/>
      <c r="O463" s="39"/>
      <c r="P463" s="39"/>
      <c r="Q463" s="39"/>
      <c r="R463" s="39"/>
      <c r="S463" s="39"/>
    </row>
    <row r="464" spans="1:19" s="24" customFormat="1" ht="15.75" customHeight="1">
      <c r="A464" s="125" t="s">
        <v>343</v>
      </c>
      <c r="B464" s="247"/>
      <c r="C464" s="179" t="s">
        <v>482</v>
      </c>
      <c r="D464" s="76">
        <v>0</v>
      </c>
      <c r="E464" s="76">
        <v>0</v>
      </c>
      <c r="F464" s="297">
        <v>0</v>
      </c>
      <c r="G464" s="76">
        <v>0</v>
      </c>
      <c r="H464" s="76">
        <v>0</v>
      </c>
      <c r="I464" s="298">
        <v>0</v>
      </c>
      <c r="J464" s="74">
        <v>0</v>
      </c>
      <c r="K464" s="74">
        <v>0</v>
      </c>
      <c r="L464" s="74">
        <v>0</v>
      </c>
      <c r="M464" s="43">
        <f t="shared" si="27"/>
        <v>0</v>
      </c>
      <c r="N464" s="39"/>
      <c r="O464" s="39"/>
      <c r="P464" s="39"/>
      <c r="Q464" s="39"/>
      <c r="R464" s="39"/>
      <c r="S464" s="39"/>
    </row>
    <row r="465" spans="1:19" s="24" customFormat="1" ht="15.75" customHeight="1">
      <c r="A465" s="125" t="s">
        <v>897</v>
      </c>
      <c r="B465" s="247"/>
      <c r="C465" s="179" t="s">
        <v>483</v>
      </c>
      <c r="D465" s="76">
        <v>0</v>
      </c>
      <c r="E465" s="76">
        <v>0</v>
      </c>
      <c r="F465" s="297">
        <v>0</v>
      </c>
      <c r="G465" s="76">
        <v>0</v>
      </c>
      <c r="H465" s="76">
        <v>0</v>
      </c>
      <c r="I465" s="298">
        <v>0</v>
      </c>
      <c r="J465" s="74">
        <v>0</v>
      </c>
      <c r="K465" s="74">
        <v>0</v>
      </c>
      <c r="L465" s="74">
        <v>0</v>
      </c>
      <c r="M465" s="43">
        <f t="shared" si="27"/>
        <v>0</v>
      </c>
      <c r="N465" s="39"/>
      <c r="O465" s="39"/>
      <c r="P465" s="39"/>
      <c r="Q465" s="39"/>
      <c r="R465" s="39"/>
      <c r="S465" s="39"/>
    </row>
    <row r="466" spans="1:19" s="24" customFormat="1" ht="15.75" customHeight="1">
      <c r="A466" s="125" t="s">
        <v>898</v>
      </c>
      <c r="B466" s="247"/>
      <c r="C466" s="179" t="s">
        <v>484</v>
      </c>
      <c r="D466" s="76">
        <v>0</v>
      </c>
      <c r="E466" s="76">
        <v>0</v>
      </c>
      <c r="F466" s="297">
        <v>0</v>
      </c>
      <c r="G466" s="76">
        <v>0</v>
      </c>
      <c r="H466" s="76">
        <v>0</v>
      </c>
      <c r="I466" s="298">
        <v>0</v>
      </c>
      <c r="J466" s="74">
        <v>0</v>
      </c>
      <c r="K466" s="74">
        <v>0</v>
      </c>
      <c r="L466" s="74">
        <v>0</v>
      </c>
      <c r="M466" s="43">
        <f t="shared" si="27"/>
        <v>0</v>
      </c>
      <c r="N466" s="39"/>
      <c r="O466" s="39"/>
      <c r="P466" s="39"/>
      <c r="Q466" s="39"/>
      <c r="R466" s="39"/>
      <c r="S466" s="39"/>
    </row>
    <row r="467" spans="1:19" s="24" customFormat="1" ht="15.75" customHeight="1">
      <c r="A467" s="125" t="s">
        <v>899</v>
      </c>
      <c r="B467" s="247"/>
      <c r="C467" s="179" t="s">
        <v>485</v>
      </c>
      <c r="D467" s="76">
        <v>0</v>
      </c>
      <c r="E467" s="76">
        <v>0</v>
      </c>
      <c r="F467" s="297">
        <v>0</v>
      </c>
      <c r="G467" s="76">
        <v>0</v>
      </c>
      <c r="H467" s="76">
        <v>0</v>
      </c>
      <c r="I467" s="298">
        <v>0</v>
      </c>
      <c r="J467" s="74">
        <v>0</v>
      </c>
      <c r="K467" s="74">
        <v>0</v>
      </c>
      <c r="L467" s="74">
        <v>0</v>
      </c>
      <c r="M467" s="43">
        <f t="shared" si="27"/>
        <v>0</v>
      </c>
      <c r="N467" s="39"/>
      <c r="O467" s="39"/>
      <c r="P467" s="39"/>
      <c r="Q467" s="39"/>
      <c r="R467" s="39"/>
      <c r="S467" s="39"/>
    </row>
    <row r="468" spans="1:19" s="24" customFormat="1" ht="15.75" customHeight="1">
      <c r="A468" s="125" t="s">
        <v>900</v>
      </c>
      <c r="B468" s="247"/>
      <c r="C468" s="179" t="s">
        <v>486</v>
      </c>
      <c r="D468" s="76">
        <v>0</v>
      </c>
      <c r="E468" s="76">
        <v>0</v>
      </c>
      <c r="F468" s="297">
        <v>0</v>
      </c>
      <c r="G468" s="76">
        <v>0</v>
      </c>
      <c r="H468" s="76">
        <v>0</v>
      </c>
      <c r="I468" s="298">
        <v>0</v>
      </c>
      <c r="J468" s="74">
        <v>0</v>
      </c>
      <c r="K468" s="74">
        <v>0</v>
      </c>
      <c r="L468" s="74">
        <v>0</v>
      </c>
      <c r="M468" s="43">
        <f t="shared" si="27"/>
        <v>0</v>
      </c>
      <c r="N468" s="39"/>
      <c r="O468" s="39"/>
      <c r="P468" s="39"/>
      <c r="Q468" s="39"/>
      <c r="R468" s="39"/>
      <c r="S468" s="39"/>
    </row>
    <row r="469" spans="1:19" s="24" customFormat="1" ht="15.75" customHeight="1">
      <c r="A469" s="125" t="s">
        <v>901</v>
      </c>
      <c r="B469" s="247"/>
      <c r="C469" s="179" t="s">
        <v>597</v>
      </c>
      <c r="D469" s="76">
        <v>0</v>
      </c>
      <c r="E469" s="76">
        <v>0</v>
      </c>
      <c r="F469" s="297">
        <v>0</v>
      </c>
      <c r="G469" s="76">
        <v>0</v>
      </c>
      <c r="H469" s="76">
        <v>0</v>
      </c>
      <c r="I469" s="298">
        <v>0</v>
      </c>
      <c r="J469" s="74">
        <v>0</v>
      </c>
      <c r="K469" s="74">
        <v>0</v>
      </c>
      <c r="L469" s="74">
        <v>0</v>
      </c>
      <c r="M469" s="43">
        <f t="shared" si="27"/>
        <v>0</v>
      </c>
      <c r="N469" s="39"/>
      <c r="O469" s="39"/>
      <c r="P469" s="39"/>
      <c r="Q469" s="39"/>
      <c r="R469" s="39"/>
      <c r="S469" s="39"/>
    </row>
    <row r="470" spans="1:19" s="24" customFormat="1" ht="15.75" customHeight="1">
      <c r="A470" s="125" t="s">
        <v>902</v>
      </c>
      <c r="B470" s="247"/>
      <c r="C470" s="179" t="s">
        <v>488</v>
      </c>
      <c r="D470" s="76">
        <v>0</v>
      </c>
      <c r="E470" s="76">
        <v>0</v>
      </c>
      <c r="F470" s="297">
        <v>0</v>
      </c>
      <c r="G470" s="76">
        <v>0</v>
      </c>
      <c r="H470" s="76">
        <v>0</v>
      </c>
      <c r="I470" s="298">
        <v>0</v>
      </c>
      <c r="J470" s="74">
        <v>0</v>
      </c>
      <c r="K470" s="74">
        <v>0</v>
      </c>
      <c r="L470" s="74">
        <v>0</v>
      </c>
      <c r="M470" s="43">
        <f t="shared" si="27"/>
        <v>0</v>
      </c>
      <c r="N470" s="39"/>
      <c r="O470" s="39"/>
      <c r="P470" s="39"/>
      <c r="Q470" s="39"/>
      <c r="R470" s="39"/>
      <c r="S470" s="39"/>
    </row>
    <row r="471" spans="1:19" s="24" customFormat="1" ht="15.75" customHeight="1">
      <c r="A471" s="125" t="s">
        <v>903</v>
      </c>
      <c r="B471" s="247"/>
      <c r="C471" s="179" t="s">
        <v>904</v>
      </c>
      <c r="D471" s="76">
        <v>0</v>
      </c>
      <c r="E471" s="76">
        <v>0</v>
      </c>
      <c r="F471" s="297">
        <v>0</v>
      </c>
      <c r="G471" s="76">
        <v>0</v>
      </c>
      <c r="H471" s="76">
        <v>0</v>
      </c>
      <c r="I471" s="298">
        <v>0</v>
      </c>
      <c r="J471" s="74">
        <v>0</v>
      </c>
      <c r="K471" s="74">
        <v>0</v>
      </c>
      <c r="L471" s="74">
        <v>0</v>
      </c>
      <c r="M471" s="43">
        <f t="shared" si="27"/>
        <v>0</v>
      </c>
      <c r="N471" s="39"/>
      <c r="O471" s="39"/>
      <c r="P471" s="39"/>
      <c r="Q471" s="39"/>
      <c r="R471" s="39"/>
      <c r="S471" s="39"/>
    </row>
    <row r="472" spans="1:19" s="24" customFormat="1" ht="15.75" customHeight="1">
      <c r="A472" s="125" t="s">
        <v>905</v>
      </c>
      <c r="B472" s="247"/>
      <c r="C472" s="179" t="s">
        <v>490</v>
      </c>
      <c r="D472" s="76">
        <v>0</v>
      </c>
      <c r="E472" s="76">
        <v>0</v>
      </c>
      <c r="F472" s="297">
        <v>0</v>
      </c>
      <c r="G472" s="76">
        <v>0</v>
      </c>
      <c r="H472" s="76">
        <v>0</v>
      </c>
      <c r="I472" s="298">
        <v>0</v>
      </c>
      <c r="J472" s="74">
        <v>0</v>
      </c>
      <c r="K472" s="74">
        <v>0</v>
      </c>
      <c r="L472" s="74">
        <v>0</v>
      </c>
      <c r="M472" s="43">
        <f t="shared" si="27"/>
        <v>0</v>
      </c>
      <c r="N472" s="39"/>
      <c r="O472" s="39"/>
      <c r="P472" s="39"/>
      <c r="Q472" s="39"/>
      <c r="R472" s="39"/>
      <c r="S472" s="39"/>
    </row>
    <row r="473" spans="1:19" s="24" customFormat="1" ht="15.75" customHeight="1">
      <c r="A473" s="125" t="s">
        <v>906</v>
      </c>
      <c r="B473" s="247"/>
      <c r="C473" s="211" t="s">
        <v>890</v>
      </c>
      <c r="D473" s="76">
        <v>0</v>
      </c>
      <c r="E473" s="76">
        <v>0</v>
      </c>
      <c r="F473" s="297">
        <v>0</v>
      </c>
      <c r="G473" s="76">
        <v>0</v>
      </c>
      <c r="H473" s="76">
        <v>0</v>
      </c>
      <c r="I473" s="298">
        <v>0</v>
      </c>
      <c r="J473" s="74">
        <v>0</v>
      </c>
      <c r="K473" s="74">
        <v>0</v>
      </c>
      <c r="L473" s="74">
        <v>0</v>
      </c>
      <c r="M473" s="43">
        <f t="shared" si="27"/>
        <v>0</v>
      </c>
      <c r="N473" s="39"/>
      <c r="O473" s="39"/>
      <c r="P473" s="39"/>
      <c r="Q473" s="39"/>
      <c r="R473" s="39"/>
      <c r="S473" s="39"/>
    </row>
    <row r="474" spans="1:19" s="24" customFormat="1" ht="15.75" customHeight="1">
      <c r="A474" s="125" t="s">
        <v>1027</v>
      </c>
      <c r="B474" s="247"/>
      <c r="C474" s="253" t="s">
        <v>692</v>
      </c>
      <c r="D474" s="76">
        <v>0</v>
      </c>
      <c r="E474" s="76">
        <v>0</v>
      </c>
      <c r="F474" s="297">
        <v>0</v>
      </c>
      <c r="G474" s="76">
        <v>0</v>
      </c>
      <c r="H474" s="76">
        <v>0</v>
      </c>
      <c r="I474" s="298">
        <v>0</v>
      </c>
      <c r="J474" s="74">
        <v>0</v>
      </c>
      <c r="K474" s="74">
        <v>0</v>
      </c>
      <c r="L474" s="74">
        <v>0</v>
      </c>
      <c r="M474" s="43">
        <f t="shared" si="27"/>
        <v>0</v>
      </c>
      <c r="N474" s="39"/>
      <c r="O474" s="39"/>
      <c r="P474" s="39"/>
      <c r="Q474" s="39"/>
      <c r="R474" s="39"/>
      <c r="S474" s="39"/>
    </row>
    <row r="475" spans="1:19" s="24" customFormat="1" ht="15.75" customHeight="1">
      <c r="A475" s="125" t="s">
        <v>907</v>
      </c>
      <c r="B475" s="247"/>
      <c r="C475" s="179" t="s">
        <v>733</v>
      </c>
      <c r="D475" s="76">
        <v>0</v>
      </c>
      <c r="E475" s="76">
        <v>0</v>
      </c>
      <c r="F475" s="297">
        <v>0</v>
      </c>
      <c r="G475" s="76">
        <v>0</v>
      </c>
      <c r="H475" s="76">
        <v>0</v>
      </c>
      <c r="I475" s="298">
        <v>0</v>
      </c>
      <c r="J475" s="74">
        <v>0</v>
      </c>
      <c r="K475" s="74">
        <v>0</v>
      </c>
      <c r="L475" s="74">
        <v>0</v>
      </c>
      <c r="M475" s="43">
        <f t="shared" si="27"/>
        <v>0</v>
      </c>
      <c r="N475" s="39"/>
      <c r="O475" s="39"/>
      <c r="P475" s="39"/>
      <c r="Q475" s="39"/>
      <c r="R475" s="39"/>
      <c r="S475" s="39"/>
    </row>
    <row r="476" spans="1:19" s="24" customFormat="1" ht="15.75" customHeight="1">
      <c r="A476" s="125" t="s">
        <v>908</v>
      </c>
      <c r="B476" s="247"/>
      <c r="C476" s="179" t="s">
        <v>735</v>
      </c>
      <c r="D476" s="76">
        <v>0</v>
      </c>
      <c r="E476" s="76">
        <v>0</v>
      </c>
      <c r="F476" s="297">
        <v>0</v>
      </c>
      <c r="G476" s="76">
        <v>0</v>
      </c>
      <c r="H476" s="76">
        <v>0</v>
      </c>
      <c r="I476" s="298">
        <v>0</v>
      </c>
      <c r="J476" s="74">
        <v>0</v>
      </c>
      <c r="K476" s="74">
        <v>0</v>
      </c>
      <c r="L476" s="74">
        <v>0</v>
      </c>
      <c r="M476" s="43">
        <f t="shared" si="27"/>
        <v>0</v>
      </c>
      <c r="N476" s="39"/>
      <c r="O476" s="39"/>
      <c r="P476" s="39"/>
      <c r="Q476" s="39"/>
      <c r="R476" s="39"/>
      <c r="S476" s="39"/>
    </row>
    <row r="477" spans="1:19" s="24" customFormat="1" ht="15.75" customHeight="1">
      <c r="A477" s="125" t="s">
        <v>1026</v>
      </c>
      <c r="B477" s="247"/>
      <c r="C477" s="179" t="s">
        <v>696</v>
      </c>
      <c r="D477" s="76">
        <v>0</v>
      </c>
      <c r="E477" s="76">
        <v>0</v>
      </c>
      <c r="F477" s="297">
        <v>0</v>
      </c>
      <c r="G477" s="76">
        <v>0</v>
      </c>
      <c r="H477" s="76">
        <v>0</v>
      </c>
      <c r="I477" s="298">
        <v>0</v>
      </c>
      <c r="J477" s="74">
        <v>0</v>
      </c>
      <c r="K477" s="74">
        <v>0</v>
      </c>
      <c r="L477" s="74">
        <v>0</v>
      </c>
      <c r="M477" s="43">
        <f t="shared" si="27"/>
        <v>0</v>
      </c>
      <c r="N477" s="39"/>
      <c r="O477" s="39"/>
      <c r="P477" s="39"/>
      <c r="Q477" s="39"/>
      <c r="R477" s="39"/>
      <c r="S477" s="39"/>
    </row>
    <row r="478" spans="1:19" s="24" customFormat="1" ht="15.75" customHeight="1">
      <c r="A478" s="125" t="s">
        <v>909</v>
      </c>
      <c r="B478" s="247"/>
      <c r="C478" s="179" t="s">
        <v>642</v>
      </c>
      <c r="D478" s="76">
        <v>0</v>
      </c>
      <c r="E478" s="76">
        <v>0</v>
      </c>
      <c r="F478" s="297">
        <v>0</v>
      </c>
      <c r="G478" s="76">
        <v>0</v>
      </c>
      <c r="H478" s="76">
        <v>0</v>
      </c>
      <c r="I478" s="298">
        <v>0</v>
      </c>
      <c r="J478" s="74">
        <v>0</v>
      </c>
      <c r="K478" s="74">
        <v>0</v>
      </c>
      <c r="L478" s="74">
        <v>0</v>
      </c>
      <c r="M478" s="43">
        <f t="shared" si="27"/>
        <v>0</v>
      </c>
      <c r="N478" s="39"/>
      <c r="O478" s="39"/>
      <c r="P478" s="39"/>
      <c r="Q478" s="39"/>
      <c r="R478" s="39"/>
      <c r="S478" s="39"/>
    </row>
    <row r="479" spans="1:19" s="24" customFormat="1" ht="15.75" customHeight="1">
      <c r="A479" s="125" t="s">
        <v>198</v>
      </c>
      <c r="B479" s="247"/>
      <c r="C479" s="179" t="s">
        <v>55</v>
      </c>
      <c r="D479" s="76">
        <v>0</v>
      </c>
      <c r="E479" s="76">
        <v>0</v>
      </c>
      <c r="F479" s="297">
        <v>0</v>
      </c>
      <c r="G479" s="76">
        <v>0</v>
      </c>
      <c r="H479" s="76">
        <v>0</v>
      </c>
      <c r="I479" s="298">
        <v>0</v>
      </c>
      <c r="J479" s="74">
        <v>0</v>
      </c>
      <c r="K479" s="74">
        <v>0</v>
      </c>
      <c r="L479" s="74">
        <v>0</v>
      </c>
      <c r="M479" s="43">
        <f t="shared" si="27"/>
        <v>0</v>
      </c>
      <c r="N479" s="39"/>
      <c r="O479" s="39"/>
      <c r="P479" s="39"/>
      <c r="Q479" s="39"/>
      <c r="R479" s="39"/>
      <c r="S479" s="39"/>
    </row>
    <row r="480" spans="1:19" s="24" customFormat="1" ht="15.75" customHeight="1">
      <c r="A480" s="269"/>
      <c r="B480" s="18"/>
      <c r="C480" s="181"/>
      <c r="D480" s="252"/>
      <c r="E480" s="252"/>
      <c r="F480" s="311"/>
      <c r="G480" s="311"/>
      <c r="H480" s="311"/>
      <c r="I480" s="311"/>
      <c r="J480" s="252"/>
      <c r="K480" s="252"/>
      <c r="L480" s="256"/>
      <c r="M480" s="43"/>
      <c r="N480" s="39"/>
      <c r="O480" s="39"/>
      <c r="P480" s="39"/>
      <c r="Q480" s="39"/>
      <c r="R480" s="39"/>
      <c r="S480" s="39"/>
    </row>
    <row r="481" spans="1:19" s="24" customFormat="1" ht="15.75" customHeight="1">
      <c r="A481" s="16" t="s">
        <v>473</v>
      </c>
      <c r="B481" s="106"/>
      <c r="C481" s="164" t="s">
        <v>373</v>
      </c>
      <c r="D481" s="254"/>
      <c r="E481" s="254"/>
      <c r="F481" s="312"/>
      <c r="G481" s="312"/>
      <c r="H481" s="312"/>
      <c r="I481" s="312"/>
      <c r="J481" s="254"/>
      <c r="K481" s="254"/>
      <c r="L481" s="255"/>
      <c r="M481" s="43"/>
      <c r="N481" s="39"/>
      <c r="O481" s="39"/>
      <c r="P481" s="39"/>
      <c r="Q481" s="39"/>
      <c r="R481" s="39"/>
      <c r="S481" s="39"/>
    </row>
    <row r="482" spans="1:19" s="24" customFormat="1" ht="15.75" customHeight="1">
      <c r="A482" s="127" t="s">
        <v>474</v>
      </c>
      <c r="B482" s="247"/>
      <c r="C482" s="179" t="s">
        <v>617</v>
      </c>
      <c r="D482" s="76">
        <v>0</v>
      </c>
      <c r="E482" s="76">
        <v>0</v>
      </c>
      <c r="F482" s="297">
        <v>0</v>
      </c>
      <c r="G482" s="76">
        <v>0</v>
      </c>
      <c r="H482" s="76">
        <v>0</v>
      </c>
      <c r="I482" s="298">
        <v>0</v>
      </c>
      <c r="J482" s="74">
        <v>0</v>
      </c>
      <c r="K482" s="74">
        <v>0</v>
      </c>
      <c r="L482" s="74">
        <v>0</v>
      </c>
      <c r="M482" s="43">
        <f>SUM(D482:L482)</f>
        <v>0</v>
      </c>
      <c r="N482" s="39"/>
      <c r="O482" s="39"/>
      <c r="P482" s="39"/>
      <c r="Q482" s="39"/>
      <c r="R482" s="39"/>
      <c r="S482" s="39"/>
    </row>
    <row r="483" spans="1:19" ht="15.75" customHeight="1">
      <c r="A483" s="127" t="s">
        <v>382</v>
      </c>
      <c r="B483" s="247"/>
      <c r="C483" s="179" t="s">
        <v>618</v>
      </c>
      <c r="D483" s="76">
        <v>0</v>
      </c>
      <c r="E483" s="76">
        <v>0</v>
      </c>
      <c r="F483" s="297">
        <v>0</v>
      </c>
      <c r="G483" s="76">
        <v>0</v>
      </c>
      <c r="H483" s="76">
        <v>0</v>
      </c>
      <c r="I483" s="298">
        <v>0</v>
      </c>
      <c r="J483" s="74">
        <v>0</v>
      </c>
      <c r="K483" s="74">
        <v>0</v>
      </c>
      <c r="L483" s="74">
        <v>0</v>
      </c>
      <c r="M483" s="43">
        <f>SUM(D483:L483)</f>
        <v>0</v>
      </c>
    </row>
    <row r="484" spans="1:19" ht="15.75" customHeight="1" thickBot="1">
      <c r="A484" s="15"/>
      <c r="B484" s="113"/>
      <c r="C484" s="191"/>
      <c r="D484" s="678"/>
      <c r="E484" s="679"/>
      <c r="F484" s="680"/>
      <c r="G484" s="680"/>
      <c r="H484" s="681"/>
      <c r="I484" s="681"/>
      <c r="J484" s="681"/>
      <c r="K484" s="681"/>
      <c r="L484" s="681"/>
      <c r="M484" s="43"/>
    </row>
    <row r="485" spans="1:19" ht="15.75" customHeight="1" thickTop="1" thickBot="1">
      <c r="A485" s="688"/>
      <c r="B485" s="689"/>
      <c r="C485" s="566" t="s">
        <v>51</v>
      </c>
      <c r="D485" s="690">
        <f>SUM(D96:D484)</f>
        <v>0</v>
      </c>
      <c r="E485" s="690">
        <f t="shared" ref="E485:L485" si="28">SUM(E96:E484)</f>
        <v>0</v>
      </c>
      <c r="F485" s="691">
        <f t="shared" si="28"/>
        <v>0</v>
      </c>
      <c r="G485" s="690">
        <f t="shared" si="28"/>
        <v>0</v>
      </c>
      <c r="H485" s="690">
        <f t="shared" si="28"/>
        <v>0</v>
      </c>
      <c r="I485" s="691">
        <f>SUM(I96:I484)</f>
        <v>0</v>
      </c>
      <c r="J485" s="693">
        <f t="shared" si="28"/>
        <v>0</v>
      </c>
      <c r="K485" s="693">
        <f t="shared" si="28"/>
        <v>0</v>
      </c>
      <c r="L485" s="693">
        <f t="shared" si="28"/>
        <v>0</v>
      </c>
      <c r="M485" s="692">
        <f>SUM(M97:M483)</f>
        <v>0</v>
      </c>
    </row>
    <row r="486" spans="1:19" ht="15.75" customHeight="1" thickTop="1">
      <c r="A486" s="31"/>
      <c r="B486" s="114"/>
      <c r="C486" s="223"/>
      <c r="D486" s="252"/>
      <c r="E486" s="252"/>
      <c r="F486" s="311"/>
      <c r="G486" s="311"/>
      <c r="H486" s="311"/>
      <c r="I486" s="311"/>
      <c r="J486" s="252"/>
      <c r="K486" s="252"/>
      <c r="L486" s="256"/>
      <c r="M486" s="43"/>
    </row>
    <row r="487" spans="1:19" ht="15.75" customHeight="1">
      <c r="A487" s="16" t="s">
        <v>550</v>
      </c>
      <c r="B487" s="106"/>
      <c r="C487" s="215" t="s">
        <v>375</v>
      </c>
      <c r="D487" s="254"/>
      <c r="E487" s="254"/>
      <c r="F487" s="312"/>
      <c r="G487" s="312"/>
      <c r="H487" s="312"/>
      <c r="I487" s="312"/>
      <c r="J487" s="254"/>
      <c r="K487" s="254"/>
      <c r="L487" s="255"/>
      <c r="M487" s="43"/>
    </row>
    <row r="488" spans="1:19" ht="15.75" customHeight="1">
      <c r="A488" s="142" t="s">
        <v>475</v>
      </c>
      <c r="B488" s="247"/>
      <c r="C488" s="179" t="s">
        <v>376</v>
      </c>
      <c r="D488" s="76">
        <v>0</v>
      </c>
      <c r="E488" s="76">
        <v>0</v>
      </c>
      <c r="F488" s="297">
        <v>0</v>
      </c>
      <c r="G488" s="76">
        <v>0</v>
      </c>
      <c r="H488" s="76">
        <v>0</v>
      </c>
      <c r="I488" s="298">
        <v>0</v>
      </c>
      <c r="J488" s="74">
        <v>0</v>
      </c>
      <c r="K488" s="74">
        <v>0</v>
      </c>
      <c r="L488" s="74">
        <v>0</v>
      </c>
      <c r="M488" s="43">
        <f t="shared" ref="M488:M506" si="29">SUM(D488:L488)</f>
        <v>0</v>
      </c>
    </row>
    <row r="489" spans="1:19" ht="15.75" customHeight="1">
      <c r="A489" s="143" t="s">
        <v>476</v>
      </c>
      <c r="B489" s="247"/>
      <c r="C489" s="193" t="s">
        <v>378</v>
      </c>
      <c r="D489" s="76">
        <v>0</v>
      </c>
      <c r="E489" s="76">
        <v>0</v>
      </c>
      <c r="F489" s="297">
        <v>0</v>
      </c>
      <c r="G489" s="76">
        <v>0</v>
      </c>
      <c r="H489" s="76">
        <v>0</v>
      </c>
      <c r="I489" s="298">
        <v>0</v>
      </c>
      <c r="J489" s="74">
        <v>0</v>
      </c>
      <c r="K489" s="74">
        <v>0</v>
      </c>
      <c r="L489" s="74">
        <v>0</v>
      </c>
      <c r="M489" s="43">
        <f t="shared" si="29"/>
        <v>0</v>
      </c>
    </row>
    <row r="490" spans="1:19" ht="15.75" customHeight="1">
      <c r="A490" s="144" t="s">
        <v>554</v>
      </c>
      <c r="B490" s="247"/>
      <c r="C490" s="224" t="s">
        <v>379</v>
      </c>
      <c r="D490" s="76">
        <v>0</v>
      </c>
      <c r="E490" s="76">
        <v>0</v>
      </c>
      <c r="F490" s="297">
        <v>0</v>
      </c>
      <c r="G490" s="76">
        <v>0</v>
      </c>
      <c r="H490" s="76">
        <v>0</v>
      </c>
      <c r="I490" s="298">
        <v>0</v>
      </c>
      <c r="J490" s="74">
        <v>0</v>
      </c>
      <c r="K490" s="74">
        <v>0</v>
      </c>
      <c r="L490" s="74">
        <v>0</v>
      </c>
      <c r="M490" s="43">
        <f t="shared" si="29"/>
        <v>0</v>
      </c>
    </row>
    <row r="491" spans="1:19" ht="15.75" customHeight="1">
      <c r="A491" s="135" t="s">
        <v>344</v>
      </c>
      <c r="B491" s="247"/>
      <c r="C491" s="193" t="s">
        <v>910</v>
      </c>
      <c r="D491" s="76">
        <v>0</v>
      </c>
      <c r="E491" s="76">
        <v>0</v>
      </c>
      <c r="F491" s="297">
        <v>0</v>
      </c>
      <c r="G491" s="76">
        <v>0</v>
      </c>
      <c r="H491" s="76">
        <v>0</v>
      </c>
      <c r="I491" s="298">
        <v>0</v>
      </c>
      <c r="J491" s="74">
        <v>0</v>
      </c>
      <c r="K491" s="74">
        <v>0</v>
      </c>
      <c r="L491" s="74">
        <v>0</v>
      </c>
      <c r="M491" s="43">
        <f t="shared" si="29"/>
        <v>0</v>
      </c>
    </row>
    <row r="492" spans="1:19" ht="15.75" customHeight="1">
      <c r="A492" s="125" t="s">
        <v>345</v>
      </c>
      <c r="B492" s="247"/>
      <c r="C492" s="168" t="s">
        <v>911</v>
      </c>
      <c r="D492" s="76">
        <v>0</v>
      </c>
      <c r="E492" s="76">
        <v>0</v>
      </c>
      <c r="F492" s="297">
        <v>0</v>
      </c>
      <c r="G492" s="76">
        <v>0</v>
      </c>
      <c r="H492" s="76">
        <v>0</v>
      </c>
      <c r="I492" s="298">
        <v>0</v>
      </c>
      <c r="J492" s="74">
        <v>0</v>
      </c>
      <c r="K492" s="74">
        <v>0</v>
      </c>
      <c r="L492" s="74">
        <v>0</v>
      </c>
      <c r="M492" s="43">
        <f t="shared" si="29"/>
        <v>0</v>
      </c>
    </row>
    <row r="493" spans="1:19" ht="15.75" customHeight="1">
      <c r="A493" s="135" t="s">
        <v>346</v>
      </c>
      <c r="B493" s="247"/>
      <c r="C493" s="168" t="s">
        <v>912</v>
      </c>
      <c r="D493" s="76">
        <v>0</v>
      </c>
      <c r="E493" s="76">
        <v>0</v>
      </c>
      <c r="F493" s="297">
        <v>0</v>
      </c>
      <c r="G493" s="76">
        <v>0</v>
      </c>
      <c r="H493" s="76">
        <v>0</v>
      </c>
      <c r="I493" s="298">
        <v>0</v>
      </c>
      <c r="J493" s="74">
        <v>0</v>
      </c>
      <c r="K493" s="74">
        <v>0</v>
      </c>
      <c r="L493" s="74">
        <v>0</v>
      </c>
      <c r="M493" s="43">
        <f t="shared" si="29"/>
        <v>0</v>
      </c>
    </row>
    <row r="494" spans="1:19" ht="15.75" customHeight="1">
      <c r="A494" s="125" t="s">
        <v>347</v>
      </c>
      <c r="B494" s="247"/>
      <c r="C494" s="168" t="s">
        <v>913</v>
      </c>
      <c r="D494" s="76">
        <v>0</v>
      </c>
      <c r="E494" s="76">
        <v>0</v>
      </c>
      <c r="F494" s="297">
        <v>0</v>
      </c>
      <c r="G494" s="76">
        <v>0</v>
      </c>
      <c r="H494" s="76">
        <v>0</v>
      </c>
      <c r="I494" s="298">
        <v>0</v>
      </c>
      <c r="J494" s="74">
        <v>0</v>
      </c>
      <c r="K494" s="74">
        <v>0</v>
      </c>
      <c r="L494" s="74">
        <v>0</v>
      </c>
      <c r="M494" s="43">
        <f t="shared" si="29"/>
        <v>0</v>
      </c>
    </row>
    <row r="495" spans="1:19" ht="15.75" customHeight="1">
      <c r="A495" s="135" t="s">
        <v>348</v>
      </c>
      <c r="B495" s="247"/>
      <c r="C495" s="179" t="s">
        <v>595</v>
      </c>
      <c r="D495" s="76">
        <v>0</v>
      </c>
      <c r="E495" s="76">
        <v>0</v>
      </c>
      <c r="F495" s="297">
        <v>0</v>
      </c>
      <c r="G495" s="76">
        <v>0</v>
      </c>
      <c r="H495" s="76">
        <v>0</v>
      </c>
      <c r="I495" s="298">
        <v>0</v>
      </c>
      <c r="J495" s="74">
        <v>0</v>
      </c>
      <c r="K495" s="74">
        <v>0</v>
      </c>
      <c r="L495" s="74">
        <v>0</v>
      </c>
      <c r="M495" s="43">
        <f t="shared" si="29"/>
        <v>0</v>
      </c>
    </row>
    <row r="496" spans="1:19" ht="15.75" customHeight="1">
      <c r="A496" s="135" t="s">
        <v>349</v>
      </c>
      <c r="B496" s="247"/>
      <c r="C496" s="179" t="s">
        <v>914</v>
      </c>
      <c r="D496" s="76">
        <v>0</v>
      </c>
      <c r="E496" s="76">
        <v>0</v>
      </c>
      <c r="F496" s="297">
        <v>0</v>
      </c>
      <c r="G496" s="76">
        <v>0</v>
      </c>
      <c r="H496" s="76">
        <v>0</v>
      </c>
      <c r="I496" s="298">
        <v>0</v>
      </c>
      <c r="J496" s="74">
        <v>0</v>
      </c>
      <c r="K496" s="74">
        <v>0</v>
      </c>
      <c r="L496" s="74">
        <v>0</v>
      </c>
      <c r="M496" s="43">
        <f t="shared" si="29"/>
        <v>0</v>
      </c>
    </row>
    <row r="497" spans="1:19" ht="15.75" customHeight="1">
      <c r="A497" s="125" t="s">
        <v>350</v>
      </c>
      <c r="B497" s="247"/>
      <c r="C497" s="179" t="s">
        <v>915</v>
      </c>
      <c r="D497" s="76">
        <v>0</v>
      </c>
      <c r="E497" s="76">
        <v>0</v>
      </c>
      <c r="F497" s="297">
        <v>0</v>
      </c>
      <c r="G497" s="76">
        <v>0</v>
      </c>
      <c r="H497" s="76">
        <v>0</v>
      </c>
      <c r="I497" s="298">
        <v>0</v>
      </c>
      <c r="J497" s="74">
        <v>0</v>
      </c>
      <c r="K497" s="74">
        <v>0</v>
      </c>
      <c r="L497" s="74">
        <v>0</v>
      </c>
      <c r="M497" s="43">
        <f t="shared" si="29"/>
        <v>0</v>
      </c>
    </row>
    <row r="498" spans="1:19" ht="15.75" customHeight="1">
      <c r="A498" s="135" t="s">
        <v>477</v>
      </c>
      <c r="B498" s="247"/>
      <c r="C498" s="193" t="s">
        <v>503</v>
      </c>
      <c r="D498" s="76">
        <v>0</v>
      </c>
      <c r="E498" s="76">
        <v>0</v>
      </c>
      <c r="F498" s="297">
        <v>0</v>
      </c>
      <c r="G498" s="76">
        <v>0</v>
      </c>
      <c r="H498" s="76">
        <v>0</v>
      </c>
      <c r="I498" s="298">
        <v>0</v>
      </c>
      <c r="J498" s="74">
        <v>0</v>
      </c>
      <c r="K498" s="74">
        <v>0</v>
      </c>
      <c r="L498" s="74">
        <v>0</v>
      </c>
      <c r="M498" s="43">
        <f t="shared" si="29"/>
        <v>0</v>
      </c>
    </row>
    <row r="499" spans="1:19" ht="15.75" customHeight="1">
      <c r="A499" s="135" t="s">
        <v>478</v>
      </c>
      <c r="B499" s="247"/>
      <c r="C499" s="168" t="s">
        <v>916</v>
      </c>
      <c r="D499" s="76">
        <v>0</v>
      </c>
      <c r="E499" s="76">
        <v>0</v>
      </c>
      <c r="F499" s="297">
        <v>0</v>
      </c>
      <c r="G499" s="76">
        <v>0</v>
      </c>
      <c r="H499" s="76">
        <v>0</v>
      </c>
      <c r="I499" s="298">
        <v>0</v>
      </c>
      <c r="J499" s="74">
        <v>0</v>
      </c>
      <c r="K499" s="74">
        <v>0</v>
      </c>
      <c r="L499" s="74">
        <v>0</v>
      </c>
      <c r="M499" s="43">
        <f t="shared" si="29"/>
        <v>0</v>
      </c>
    </row>
    <row r="500" spans="1:19" s="24" customFormat="1" ht="15.75" customHeight="1">
      <c r="A500" s="135" t="s">
        <v>917</v>
      </c>
      <c r="B500" s="247"/>
      <c r="C500" s="179" t="s">
        <v>692</v>
      </c>
      <c r="D500" s="76">
        <v>0</v>
      </c>
      <c r="E500" s="76">
        <v>0</v>
      </c>
      <c r="F500" s="297">
        <v>0</v>
      </c>
      <c r="G500" s="76">
        <v>0</v>
      </c>
      <c r="H500" s="76">
        <v>0</v>
      </c>
      <c r="I500" s="298">
        <v>0</v>
      </c>
      <c r="J500" s="74">
        <v>0</v>
      </c>
      <c r="K500" s="74">
        <v>0</v>
      </c>
      <c r="L500" s="74">
        <v>0</v>
      </c>
      <c r="M500" s="43">
        <f t="shared" si="29"/>
        <v>0</v>
      </c>
      <c r="N500" s="39"/>
      <c r="O500" s="39"/>
      <c r="P500" s="39"/>
      <c r="Q500" s="39"/>
      <c r="R500" s="39"/>
      <c r="S500" s="39"/>
    </row>
    <row r="501" spans="1:19" ht="15.75" customHeight="1">
      <c r="A501" s="145" t="s">
        <v>918</v>
      </c>
      <c r="B501" s="247"/>
      <c r="C501" s="179" t="s">
        <v>733</v>
      </c>
      <c r="D501" s="76">
        <v>0</v>
      </c>
      <c r="E501" s="76">
        <v>0</v>
      </c>
      <c r="F501" s="297">
        <v>0</v>
      </c>
      <c r="G501" s="76">
        <v>0</v>
      </c>
      <c r="H501" s="76">
        <v>0</v>
      </c>
      <c r="I501" s="298">
        <v>0</v>
      </c>
      <c r="J501" s="74">
        <v>0</v>
      </c>
      <c r="K501" s="74">
        <v>0</v>
      </c>
      <c r="L501" s="74">
        <v>0</v>
      </c>
      <c r="M501" s="43">
        <f t="shared" si="29"/>
        <v>0</v>
      </c>
    </row>
    <row r="502" spans="1:19" ht="15.75" customHeight="1">
      <c r="A502" s="125" t="s">
        <v>919</v>
      </c>
      <c r="B502" s="247"/>
      <c r="C502" s="179" t="s">
        <v>735</v>
      </c>
      <c r="D502" s="76">
        <v>0</v>
      </c>
      <c r="E502" s="76">
        <v>0</v>
      </c>
      <c r="F502" s="297">
        <v>0</v>
      </c>
      <c r="G502" s="76">
        <v>0</v>
      </c>
      <c r="H502" s="76">
        <v>0</v>
      </c>
      <c r="I502" s="298">
        <v>0</v>
      </c>
      <c r="J502" s="74">
        <v>0</v>
      </c>
      <c r="K502" s="74">
        <v>0</v>
      </c>
      <c r="L502" s="74">
        <v>0</v>
      </c>
      <c r="M502" s="43">
        <f t="shared" si="29"/>
        <v>0</v>
      </c>
    </row>
    <row r="503" spans="1:19" ht="15.75" customHeight="1">
      <c r="A503" s="125" t="s">
        <v>920</v>
      </c>
      <c r="B503" s="247"/>
      <c r="C503" s="179" t="s">
        <v>696</v>
      </c>
      <c r="D503" s="76">
        <v>0</v>
      </c>
      <c r="E503" s="76">
        <v>0</v>
      </c>
      <c r="F503" s="297">
        <v>0</v>
      </c>
      <c r="G503" s="76">
        <v>0</v>
      </c>
      <c r="H503" s="76">
        <v>0</v>
      </c>
      <c r="I503" s="298">
        <v>0</v>
      </c>
      <c r="J503" s="74">
        <v>0</v>
      </c>
      <c r="K503" s="74">
        <v>0</v>
      </c>
      <c r="L503" s="74">
        <v>0</v>
      </c>
      <c r="M503" s="43">
        <f t="shared" si="29"/>
        <v>0</v>
      </c>
    </row>
    <row r="504" spans="1:19" ht="15.75" customHeight="1">
      <c r="A504" s="135" t="s">
        <v>921</v>
      </c>
      <c r="B504" s="247"/>
      <c r="C504" s="193" t="s">
        <v>698</v>
      </c>
      <c r="D504" s="76">
        <v>0</v>
      </c>
      <c r="E504" s="76">
        <v>0</v>
      </c>
      <c r="F504" s="297">
        <v>0</v>
      </c>
      <c r="G504" s="76">
        <v>0</v>
      </c>
      <c r="H504" s="76">
        <v>0</v>
      </c>
      <c r="I504" s="298">
        <v>0</v>
      </c>
      <c r="J504" s="74">
        <v>0</v>
      </c>
      <c r="K504" s="74">
        <v>0</v>
      </c>
      <c r="L504" s="74">
        <v>0</v>
      </c>
      <c r="M504" s="43">
        <f t="shared" si="29"/>
        <v>0</v>
      </c>
    </row>
    <row r="505" spans="1:19" ht="15.75" customHeight="1">
      <c r="A505" s="125" t="s">
        <v>922</v>
      </c>
      <c r="B505" s="247"/>
      <c r="C505" s="193" t="s">
        <v>642</v>
      </c>
      <c r="D505" s="76">
        <v>0</v>
      </c>
      <c r="E505" s="76">
        <v>0</v>
      </c>
      <c r="F505" s="297">
        <v>0</v>
      </c>
      <c r="G505" s="76">
        <v>0</v>
      </c>
      <c r="H505" s="76">
        <v>0</v>
      </c>
      <c r="I505" s="298">
        <v>0</v>
      </c>
      <c r="J505" s="74">
        <v>0</v>
      </c>
      <c r="K505" s="74">
        <v>0</v>
      </c>
      <c r="L505" s="74">
        <v>0</v>
      </c>
      <c r="M505" s="43">
        <f t="shared" si="29"/>
        <v>0</v>
      </c>
    </row>
    <row r="506" spans="1:19" ht="15.75" customHeight="1">
      <c r="A506" s="125" t="s">
        <v>199</v>
      </c>
      <c r="B506" s="247"/>
      <c r="C506" s="179" t="s">
        <v>55</v>
      </c>
      <c r="D506" s="76">
        <v>0</v>
      </c>
      <c r="E506" s="76">
        <v>0</v>
      </c>
      <c r="F506" s="297">
        <v>0</v>
      </c>
      <c r="G506" s="76">
        <v>0</v>
      </c>
      <c r="H506" s="76">
        <v>0</v>
      </c>
      <c r="I506" s="298">
        <v>0</v>
      </c>
      <c r="J506" s="74">
        <v>0</v>
      </c>
      <c r="K506" s="74">
        <v>0</v>
      </c>
      <c r="L506" s="74">
        <v>0</v>
      </c>
      <c r="M506" s="43">
        <f t="shared" si="29"/>
        <v>0</v>
      </c>
    </row>
    <row r="507" spans="1:19" ht="15.75" customHeight="1">
      <c r="A507" s="40"/>
      <c r="B507" s="115"/>
      <c r="C507" s="180"/>
      <c r="D507" s="252"/>
      <c r="E507" s="252"/>
      <c r="F507" s="311"/>
      <c r="G507" s="311"/>
      <c r="H507" s="311"/>
      <c r="I507" s="311"/>
      <c r="J507" s="252"/>
      <c r="K507" s="252"/>
      <c r="L507" s="256"/>
      <c r="M507" s="43"/>
    </row>
    <row r="508" spans="1:19" ht="15.75" customHeight="1">
      <c r="A508" s="8" t="s">
        <v>322</v>
      </c>
      <c r="B508" s="99"/>
      <c r="C508" s="198" t="s">
        <v>522</v>
      </c>
      <c r="D508" s="254"/>
      <c r="E508" s="254"/>
      <c r="F508" s="312"/>
      <c r="G508" s="312"/>
      <c r="H508" s="312"/>
      <c r="I508" s="312"/>
      <c r="J508" s="254"/>
      <c r="K508" s="254"/>
      <c r="L508" s="255"/>
      <c r="M508" s="43"/>
    </row>
    <row r="509" spans="1:19" ht="15.75" customHeight="1">
      <c r="A509" s="133" t="s">
        <v>323</v>
      </c>
      <c r="B509" s="247"/>
      <c r="C509" s="179" t="s">
        <v>923</v>
      </c>
      <c r="D509" s="76">
        <v>0</v>
      </c>
      <c r="E509" s="76">
        <v>0</v>
      </c>
      <c r="F509" s="297">
        <v>0</v>
      </c>
      <c r="G509" s="76">
        <v>0</v>
      </c>
      <c r="H509" s="76">
        <v>0</v>
      </c>
      <c r="I509" s="298">
        <v>0</v>
      </c>
      <c r="J509" s="74">
        <v>0</v>
      </c>
      <c r="K509" s="74">
        <v>0</v>
      </c>
      <c r="L509" s="74">
        <v>0</v>
      </c>
      <c r="M509" s="43">
        <f t="shared" ref="M509:M523" si="30">SUM(D509:L509)</f>
        <v>0</v>
      </c>
    </row>
    <row r="510" spans="1:19" ht="15.75" customHeight="1">
      <c r="A510" s="125" t="s">
        <v>479</v>
      </c>
      <c r="B510" s="247"/>
      <c r="C510" s="193" t="s">
        <v>924</v>
      </c>
      <c r="D510" s="76">
        <v>0</v>
      </c>
      <c r="E510" s="76">
        <v>0</v>
      </c>
      <c r="F510" s="297">
        <v>0</v>
      </c>
      <c r="G510" s="76">
        <v>0</v>
      </c>
      <c r="H510" s="76">
        <v>0</v>
      </c>
      <c r="I510" s="298">
        <v>0</v>
      </c>
      <c r="J510" s="74">
        <v>0</v>
      </c>
      <c r="K510" s="74">
        <v>0</v>
      </c>
      <c r="L510" s="74">
        <v>0</v>
      </c>
      <c r="M510" s="43">
        <f t="shared" si="30"/>
        <v>0</v>
      </c>
    </row>
    <row r="511" spans="1:19" ht="15.75" customHeight="1">
      <c r="A511" s="133" t="s">
        <v>480</v>
      </c>
      <c r="B511" s="247"/>
      <c r="C511" s="179" t="s">
        <v>394</v>
      </c>
      <c r="D511" s="76">
        <v>0</v>
      </c>
      <c r="E511" s="76">
        <v>0</v>
      </c>
      <c r="F511" s="297">
        <v>0</v>
      </c>
      <c r="G511" s="76">
        <v>0</v>
      </c>
      <c r="H511" s="76">
        <v>0</v>
      </c>
      <c r="I511" s="298">
        <v>0</v>
      </c>
      <c r="J511" s="74">
        <v>0</v>
      </c>
      <c r="K511" s="74">
        <v>0</v>
      </c>
      <c r="L511" s="74">
        <v>0</v>
      </c>
      <c r="M511" s="43">
        <f t="shared" si="30"/>
        <v>0</v>
      </c>
    </row>
    <row r="512" spans="1:19" s="24" customFormat="1" ht="15.75" customHeight="1">
      <c r="A512" s="125" t="s">
        <v>355</v>
      </c>
      <c r="B512" s="247"/>
      <c r="C512" s="194" t="s">
        <v>925</v>
      </c>
      <c r="D512" s="76">
        <v>0</v>
      </c>
      <c r="E512" s="76">
        <v>0</v>
      </c>
      <c r="F512" s="297">
        <v>0</v>
      </c>
      <c r="G512" s="76">
        <v>0</v>
      </c>
      <c r="H512" s="76">
        <v>0</v>
      </c>
      <c r="I512" s="298">
        <v>0</v>
      </c>
      <c r="J512" s="74">
        <v>0</v>
      </c>
      <c r="K512" s="74">
        <v>0</v>
      </c>
      <c r="L512" s="74">
        <v>0</v>
      </c>
      <c r="M512" s="43">
        <f t="shared" si="30"/>
        <v>0</v>
      </c>
      <c r="N512" s="39"/>
      <c r="O512" s="39"/>
      <c r="P512" s="39"/>
      <c r="Q512" s="39"/>
      <c r="R512" s="39"/>
      <c r="S512" s="39"/>
    </row>
    <row r="513" spans="1:19" s="24" customFormat="1" ht="15.75" customHeight="1">
      <c r="A513" s="133" t="s">
        <v>356</v>
      </c>
      <c r="B513" s="247"/>
      <c r="C513" s="179" t="s">
        <v>926</v>
      </c>
      <c r="D513" s="76">
        <v>0</v>
      </c>
      <c r="E513" s="76">
        <v>0</v>
      </c>
      <c r="F513" s="297">
        <v>0</v>
      </c>
      <c r="G513" s="76">
        <v>0</v>
      </c>
      <c r="H513" s="76">
        <v>0</v>
      </c>
      <c r="I513" s="298">
        <v>0</v>
      </c>
      <c r="J513" s="74">
        <v>0</v>
      </c>
      <c r="K513" s="74">
        <v>0</v>
      </c>
      <c r="L513" s="74">
        <v>0</v>
      </c>
      <c r="M513" s="43">
        <f t="shared" si="30"/>
        <v>0</v>
      </c>
      <c r="N513" s="39"/>
      <c r="O513" s="39"/>
      <c r="P513" s="39"/>
      <c r="Q513" s="39"/>
      <c r="R513" s="39"/>
      <c r="S513" s="39"/>
    </row>
    <row r="514" spans="1:19" s="24" customFormat="1" ht="15.75" customHeight="1">
      <c r="A514" s="125" t="s">
        <v>351</v>
      </c>
      <c r="B514" s="247"/>
      <c r="C514" s="179" t="s">
        <v>927</v>
      </c>
      <c r="D514" s="76">
        <v>0</v>
      </c>
      <c r="E514" s="76">
        <v>0</v>
      </c>
      <c r="F514" s="297">
        <v>0</v>
      </c>
      <c r="G514" s="76">
        <v>0</v>
      </c>
      <c r="H514" s="76">
        <v>0</v>
      </c>
      <c r="I514" s="298">
        <v>0</v>
      </c>
      <c r="J514" s="74">
        <v>0</v>
      </c>
      <c r="K514" s="74">
        <v>0</v>
      </c>
      <c r="L514" s="74">
        <v>0</v>
      </c>
      <c r="M514" s="43">
        <f t="shared" si="30"/>
        <v>0</v>
      </c>
      <c r="N514" s="39"/>
      <c r="O514" s="39"/>
      <c r="P514" s="39"/>
      <c r="Q514" s="39"/>
      <c r="R514" s="39"/>
      <c r="S514" s="39"/>
    </row>
    <row r="515" spans="1:19" s="24" customFormat="1" ht="15.75" customHeight="1">
      <c r="A515" s="133" t="s">
        <v>352</v>
      </c>
      <c r="B515" s="247"/>
      <c r="C515" s="179" t="s">
        <v>395</v>
      </c>
      <c r="D515" s="76">
        <v>0</v>
      </c>
      <c r="E515" s="76">
        <v>0</v>
      </c>
      <c r="F515" s="297">
        <v>0</v>
      </c>
      <c r="G515" s="76">
        <v>0</v>
      </c>
      <c r="H515" s="76">
        <v>0</v>
      </c>
      <c r="I515" s="298">
        <v>0</v>
      </c>
      <c r="J515" s="74">
        <v>0</v>
      </c>
      <c r="K515" s="74">
        <v>0</v>
      </c>
      <c r="L515" s="74">
        <v>0</v>
      </c>
      <c r="M515" s="43">
        <f t="shared" si="30"/>
        <v>0</v>
      </c>
      <c r="N515" s="39"/>
      <c r="O515" s="39"/>
      <c r="P515" s="39"/>
      <c r="Q515" s="39"/>
      <c r="R515" s="39"/>
      <c r="S515" s="39"/>
    </row>
    <row r="516" spans="1:19" s="24" customFormat="1" ht="15.75" customHeight="1">
      <c r="A516" s="125" t="s">
        <v>353</v>
      </c>
      <c r="B516" s="247"/>
      <c r="C516" s="179" t="s">
        <v>928</v>
      </c>
      <c r="D516" s="76">
        <v>0</v>
      </c>
      <c r="E516" s="76">
        <v>0</v>
      </c>
      <c r="F516" s="297">
        <v>0</v>
      </c>
      <c r="G516" s="76">
        <v>0</v>
      </c>
      <c r="H516" s="76">
        <v>0</v>
      </c>
      <c r="I516" s="298">
        <v>0</v>
      </c>
      <c r="J516" s="74">
        <v>0</v>
      </c>
      <c r="K516" s="74">
        <v>0</v>
      </c>
      <c r="L516" s="74">
        <v>0</v>
      </c>
      <c r="M516" s="43">
        <f t="shared" si="30"/>
        <v>0</v>
      </c>
      <c r="N516" s="39"/>
      <c r="O516" s="39"/>
      <c r="P516" s="39"/>
      <c r="Q516" s="39"/>
      <c r="R516" s="39"/>
      <c r="S516" s="39"/>
    </row>
    <row r="517" spans="1:19" s="24" customFormat="1" ht="15.75" customHeight="1">
      <c r="A517" s="133" t="s">
        <v>354</v>
      </c>
      <c r="B517" s="247"/>
      <c r="C517" s="179" t="s">
        <v>502</v>
      </c>
      <c r="D517" s="76">
        <v>0</v>
      </c>
      <c r="E517" s="76">
        <v>0</v>
      </c>
      <c r="F517" s="297">
        <v>0</v>
      </c>
      <c r="G517" s="76">
        <v>0</v>
      </c>
      <c r="H517" s="76">
        <v>0</v>
      </c>
      <c r="I517" s="298">
        <v>0</v>
      </c>
      <c r="J517" s="74">
        <v>0</v>
      </c>
      <c r="K517" s="74">
        <v>0</v>
      </c>
      <c r="L517" s="74">
        <v>0</v>
      </c>
      <c r="M517" s="43">
        <f t="shared" si="30"/>
        <v>0</v>
      </c>
      <c r="N517" s="39"/>
      <c r="O517" s="39"/>
      <c r="P517" s="39"/>
      <c r="Q517" s="39"/>
      <c r="R517" s="39"/>
      <c r="S517" s="39"/>
    </row>
    <row r="518" spans="1:19" s="24" customFormat="1" ht="15.75" customHeight="1">
      <c r="A518" s="125" t="s">
        <v>208</v>
      </c>
      <c r="B518" s="247"/>
      <c r="C518" s="211" t="s">
        <v>929</v>
      </c>
      <c r="D518" s="76">
        <v>0</v>
      </c>
      <c r="E518" s="76">
        <v>0</v>
      </c>
      <c r="F518" s="297">
        <v>0</v>
      </c>
      <c r="G518" s="76">
        <v>0</v>
      </c>
      <c r="H518" s="76">
        <v>0</v>
      </c>
      <c r="I518" s="298">
        <v>0</v>
      </c>
      <c r="J518" s="74">
        <v>0</v>
      </c>
      <c r="K518" s="74">
        <v>0</v>
      </c>
      <c r="L518" s="74">
        <v>0</v>
      </c>
      <c r="M518" s="43">
        <f t="shared" si="30"/>
        <v>0</v>
      </c>
      <c r="N518" s="39"/>
      <c r="O518" s="39"/>
      <c r="P518" s="39"/>
      <c r="Q518" s="39"/>
      <c r="R518" s="39"/>
      <c r="S518" s="39"/>
    </row>
    <row r="519" spans="1:19" s="24" customFormat="1" ht="15.75" customHeight="1">
      <c r="A519" s="133" t="s">
        <v>357</v>
      </c>
      <c r="B519" s="247"/>
      <c r="C519" s="194" t="s">
        <v>916</v>
      </c>
      <c r="D519" s="76">
        <v>0</v>
      </c>
      <c r="E519" s="76">
        <v>0</v>
      </c>
      <c r="F519" s="297">
        <v>0</v>
      </c>
      <c r="G519" s="76">
        <v>0</v>
      </c>
      <c r="H519" s="76">
        <v>0</v>
      </c>
      <c r="I519" s="298">
        <v>0</v>
      </c>
      <c r="J519" s="74">
        <v>0</v>
      </c>
      <c r="K519" s="74">
        <v>0</v>
      </c>
      <c r="L519" s="74">
        <v>0</v>
      </c>
      <c r="M519" s="43">
        <f t="shared" si="30"/>
        <v>0</v>
      </c>
      <c r="N519" s="39"/>
      <c r="O519" s="39"/>
      <c r="P519" s="39"/>
      <c r="Q519" s="39"/>
      <c r="R519" s="39"/>
      <c r="S519" s="39"/>
    </row>
    <row r="520" spans="1:19" s="24" customFormat="1" ht="15.75" customHeight="1">
      <c r="A520" s="125" t="s">
        <v>930</v>
      </c>
      <c r="B520" s="247"/>
      <c r="C520" s="179" t="s">
        <v>692</v>
      </c>
      <c r="D520" s="76">
        <v>0</v>
      </c>
      <c r="E520" s="76">
        <v>0</v>
      </c>
      <c r="F520" s="297">
        <v>0</v>
      </c>
      <c r="G520" s="76">
        <v>0</v>
      </c>
      <c r="H520" s="76">
        <v>0</v>
      </c>
      <c r="I520" s="298">
        <v>0</v>
      </c>
      <c r="J520" s="74">
        <v>0</v>
      </c>
      <c r="K520" s="74">
        <v>0</v>
      </c>
      <c r="L520" s="74">
        <v>0</v>
      </c>
      <c r="M520" s="43">
        <f t="shared" si="30"/>
        <v>0</v>
      </c>
      <c r="N520" s="39"/>
      <c r="O520" s="39"/>
      <c r="P520" s="39"/>
      <c r="Q520" s="39"/>
      <c r="R520" s="39"/>
      <c r="S520" s="39"/>
    </row>
    <row r="521" spans="1:19" ht="15.75" customHeight="1">
      <c r="A521" s="127" t="s">
        <v>931</v>
      </c>
      <c r="B521" s="247"/>
      <c r="C521" s="179" t="s">
        <v>696</v>
      </c>
      <c r="D521" s="76">
        <v>0</v>
      </c>
      <c r="E521" s="76">
        <v>0</v>
      </c>
      <c r="F521" s="297">
        <v>0</v>
      </c>
      <c r="G521" s="76">
        <v>0</v>
      </c>
      <c r="H521" s="76">
        <v>0</v>
      </c>
      <c r="I521" s="298">
        <v>0</v>
      </c>
      <c r="J521" s="74">
        <v>0</v>
      </c>
      <c r="K521" s="74">
        <v>0</v>
      </c>
      <c r="L521" s="74">
        <v>0</v>
      </c>
      <c r="M521" s="43">
        <f t="shared" si="30"/>
        <v>0</v>
      </c>
    </row>
    <row r="522" spans="1:19" ht="15.75" customHeight="1">
      <c r="A522" s="133" t="s">
        <v>932</v>
      </c>
      <c r="B522" s="247"/>
      <c r="C522" s="190" t="s">
        <v>698</v>
      </c>
      <c r="D522" s="76">
        <v>0</v>
      </c>
      <c r="E522" s="76">
        <v>0</v>
      </c>
      <c r="F522" s="297">
        <v>0</v>
      </c>
      <c r="G522" s="76">
        <v>0</v>
      </c>
      <c r="H522" s="76">
        <v>0</v>
      </c>
      <c r="I522" s="298">
        <v>0</v>
      </c>
      <c r="J522" s="74">
        <v>0</v>
      </c>
      <c r="K522" s="74">
        <v>0</v>
      </c>
      <c r="L522" s="74">
        <v>0</v>
      </c>
      <c r="M522" s="43">
        <f t="shared" si="30"/>
        <v>0</v>
      </c>
    </row>
    <row r="523" spans="1:19" ht="15.75" customHeight="1">
      <c r="A523" s="125" t="s">
        <v>200</v>
      </c>
      <c r="B523" s="247"/>
      <c r="C523" s="179" t="s">
        <v>55</v>
      </c>
      <c r="D523" s="76">
        <v>0</v>
      </c>
      <c r="E523" s="76">
        <v>0</v>
      </c>
      <c r="F523" s="297">
        <v>0</v>
      </c>
      <c r="G523" s="76">
        <v>0</v>
      </c>
      <c r="H523" s="76">
        <v>0</v>
      </c>
      <c r="I523" s="298">
        <v>0</v>
      </c>
      <c r="J523" s="74">
        <v>0</v>
      </c>
      <c r="K523" s="74">
        <v>0</v>
      </c>
      <c r="L523" s="74">
        <v>0</v>
      </c>
      <c r="M523" s="43">
        <f t="shared" si="30"/>
        <v>0</v>
      </c>
    </row>
    <row r="524" spans="1:19" ht="15.75" customHeight="1">
      <c r="A524" s="267"/>
      <c r="B524" s="116"/>
      <c r="C524" s="222"/>
      <c r="D524" s="252"/>
      <c r="E524" s="252"/>
      <c r="F524" s="311"/>
      <c r="G524" s="311"/>
      <c r="H524" s="311"/>
      <c r="I524" s="311"/>
      <c r="J524" s="252"/>
      <c r="K524" s="252"/>
      <c r="L524" s="256"/>
      <c r="M524" s="43"/>
    </row>
    <row r="525" spans="1:19" ht="15.75" customHeight="1">
      <c r="A525" s="50" t="s">
        <v>358</v>
      </c>
      <c r="B525" s="117"/>
      <c r="C525" s="198" t="s">
        <v>397</v>
      </c>
      <c r="D525" s="254"/>
      <c r="E525" s="254"/>
      <c r="F525" s="312"/>
      <c r="G525" s="312"/>
      <c r="H525" s="312"/>
      <c r="I525" s="312"/>
      <c r="J525" s="254"/>
      <c r="K525" s="254"/>
      <c r="L525" s="255"/>
      <c r="M525" s="43"/>
    </row>
    <row r="526" spans="1:19" ht="15.75" customHeight="1">
      <c r="A526" s="125" t="s">
        <v>359</v>
      </c>
      <c r="B526" s="247"/>
      <c r="C526" s="193" t="s">
        <v>933</v>
      </c>
      <c r="D526" s="76">
        <v>0</v>
      </c>
      <c r="E526" s="76">
        <v>0</v>
      </c>
      <c r="F526" s="297">
        <v>0</v>
      </c>
      <c r="G526" s="76">
        <v>0</v>
      </c>
      <c r="H526" s="76">
        <v>0</v>
      </c>
      <c r="I526" s="298">
        <v>0</v>
      </c>
      <c r="J526" s="74">
        <v>0</v>
      </c>
      <c r="K526" s="74">
        <v>0</v>
      </c>
      <c r="L526" s="74">
        <v>0</v>
      </c>
      <c r="M526" s="43">
        <f t="shared" ref="M526:M543" si="31">SUM(D526:L526)</f>
        <v>0</v>
      </c>
    </row>
    <row r="527" spans="1:19" ht="15.75" customHeight="1">
      <c r="A527" s="135" t="s">
        <v>209</v>
      </c>
      <c r="B527" s="247"/>
      <c r="C527" s="168" t="s">
        <v>934</v>
      </c>
      <c r="D527" s="76">
        <v>0</v>
      </c>
      <c r="E527" s="76">
        <v>0</v>
      </c>
      <c r="F527" s="297">
        <v>0</v>
      </c>
      <c r="G527" s="76">
        <v>0</v>
      </c>
      <c r="H527" s="76">
        <v>0</v>
      </c>
      <c r="I527" s="298">
        <v>0</v>
      </c>
      <c r="J527" s="74">
        <v>0</v>
      </c>
      <c r="K527" s="74">
        <v>0</v>
      </c>
      <c r="L527" s="74">
        <v>0</v>
      </c>
      <c r="M527" s="43">
        <f t="shared" si="31"/>
        <v>0</v>
      </c>
    </row>
    <row r="528" spans="1:19" ht="15.75" customHeight="1">
      <c r="A528" s="125" t="s">
        <v>210</v>
      </c>
      <c r="B528" s="247"/>
      <c r="C528" s="168" t="s">
        <v>935</v>
      </c>
      <c r="D528" s="76">
        <v>0</v>
      </c>
      <c r="E528" s="76">
        <v>0</v>
      </c>
      <c r="F528" s="297">
        <v>0</v>
      </c>
      <c r="G528" s="76">
        <v>0</v>
      </c>
      <c r="H528" s="76">
        <v>0</v>
      </c>
      <c r="I528" s="298">
        <v>0</v>
      </c>
      <c r="J528" s="74">
        <v>0</v>
      </c>
      <c r="K528" s="74">
        <v>0</v>
      </c>
      <c r="L528" s="74">
        <v>0</v>
      </c>
      <c r="M528" s="43">
        <f t="shared" si="31"/>
        <v>0</v>
      </c>
    </row>
    <row r="529" spans="1:19" ht="15.75" customHeight="1">
      <c r="A529" s="135" t="s">
        <v>360</v>
      </c>
      <c r="B529" s="247"/>
      <c r="C529" s="194" t="s">
        <v>936</v>
      </c>
      <c r="D529" s="76">
        <v>0</v>
      </c>
      <c r="E529" s="76">
        <v>0</v>
      </c>
      <c r="F529" s="297">
        <v>0</v>
      </c>
      <c r="G529" s="76">
        <v>0</v>
      </c>
      <c r="H529" s="76">
        <v>0</v>
      </c>
      <c r="I529" s="298">
        <v>0</v>
      </c>
      <c r="J529" s="74">
        <v>0</v>
      </c>
      <c r="K529" s="74">
        <v>0</v>
      </c>
      <c r="L529" s="74">
        <v>0</v>
      </c>
      <c r="M529" s="43">
        <f t="shared" si="31"/>
        <v>0</v>
      </c>
    </row>
    <row r="530" spans="1:19" ht="15.75" customHeight="1">
      <c r="A530" s="125" t="s">
        <v>211</v>
      </c>
      <c r="B530" s="247"/>
      <c r="C530" s="168" t="s">
        <v>937</v>
      </c>
      <c r="D530" s="76">
        <v>0</v>
      </c>
      <c r="E530" s="76">
        <v>0</v>
      </c>
      <c r="F530" s="297">
        <v>0</v>
      </c>
      <c r="G530" s="76">
        <v>0</v>
      </c>
      <c r="H530" s="76">
        <v>0</v>
      </c>
      <c r="I530" s="298">
        <v>0</v>
      </c>
      <c r="J530" s="74">
        <v>0</v>
      </c>
      <c r="K530" s="74">
        <v>0</v>
      </c>
      <c r="L530" s="74">
        <v>0</v>
      </c>
      <c r="M530" s="43">
        <f t="shared" si="31"/>
        <v>0</v>
      </c>
    </row>
    <row r="531" spans="1:19" ht="15.75" customHeight="1">
      <c r="A531" s="135" t="s">
        <v>361</v>
      </c>
      <c r="B531" s="247"/>
      <c r="C531" s="268" t="s">
        <v>938</v>
      </c>
      <c r="D531" s="76">
        <v>0</v>
      </c>
      <c r="E531" s="76">
        <v>0</v>
      </c>
      <c r="F531" s="297">
        <v>0</v>
      </c>
      <c r="G531" s="76">
        <v>0</v>
      </c>
      <c r="H531" s="76">
        <v>0</v>
      </c>
      <c r="I531" s="298">
        <v>0</v>
      </c>
      <c r="J531" s="74">
        <v>0</v>
      </c>
      <c r="K531" s="74">
        <v>0</v>
      </c>
      <c r="L531" s="74">
        <v>0</v>
      </c>
      <c r="M531" s="43">
        <f t="shared" si="31"/>
        <v>0</v>
      </c>
    </row>
    <row r="532" spans="1:19" s="24" customFormat="1" ht="15.75" customHeight="1">
      <c r="A532" s="125" t="s">
        <v>212</v>
      </c>
      <c r="B532" s="247"/>
      <c r="C532" s="168" t="s">
        <v>939</v>
      </c>
      <c r="D532" s="76">
        <v>0</v>
      </c>
      <c r="E532" s="76">
        <v>0</v>
      </c>
      <c r="F532" s="297">
        <v>0</v>
      </c>
      <c r="G532" s="76">
        <v>0</v>
      </c>
      <c r="H532" s="76">
        <v>0</v>
      </c>
      <c r="I532" s="298">
        <v>0</v>
      </c>
      <c r="J532" s="74">
        <v>0</v>
      </c>
      <c r="K532" s="74">
        <v>0</v>
      </c>
      <c r="L532" s="74">
        <v>0</v>
      </c>
      <c r="M532" s="43">
        <f t="shared" si="31"/>
        <v>0</v>
      </c>
      <c r="N532" s="39"/>
      <c r="O532" s="39"/>
      <c r="P532" s="39"/>
      <c r="Q532" s="39"/>
      <c r="R532" s="39"/>
      <c r="S532" s="39"/>
    </row>
    <row r="533" spans="1:19" ht="15.75" customHeight="1">
      <c r="A533" s="125" t="s">
        <v>213</v>
      </c>
      <c r="B533" s="247"/>
      <c r="C533" s="194" t="s">
        <v>940</v>
      </c>
      <c r="D533" s="76">
        <v>0</v>
      </c>
      <c r="E533" s="76">
        <v>0</v>
      </c>
      <c r="F533" s="297">
        <v>0</v>
      </c>
      <c r="G533" s="76">
        <v>0</v>
      </c>
      <c r="H533" s="76">
        <v>0</v>
      </c>
      <c r="I533" s="298">
        <v>0</v>
      </c>
      <c r="J533" s="74">
        <v>0</v>
      </c>
      <c r="K533" s="74">
        <v>0</v>
      </c>
      <c r="L533" s="74">
        <v>0</v>
      </c>
      <c r="M533" s="43">
        <f t="shared" si="31"/>
        <v>0</v>
      </c>
    </row>
    <row r="534" spans="1:19" ht="15.75" customHeight="1">
      <c r="A534" s="135" t="s">
        <v>214</v>
      </c>
      <c r="B534" s="247"/>
      <c r="C534" s="168" t="s">
        <v>399</v>
      </c>
      <c r="D534" s="76">
        <v>0</v>
      </c>
      <c r="E534" s="76">
        <v>0</v>
      </c>
      <c r="F534" s="297">
        <v>0</v>
      </c>
      <c r="G534" s="76">
        <v>0</v>
      </c>
      <c r="H534" s="76">
        <v>0</v>
      </c>
      <c r="I534" s="298">
        <v>0</v>
      </c>
      <c r="J534" s="74">
        <v>0</v>
      </c>
      <c r="K534" s="74">
        <v>0</v>
      </c>
      <c r="L534" s="74">
        <v>0</v>
      </c>
      <c r="M534" s="43">
        <f t="shared" si="31"/>
        <v>0</v>
      </c>
    </row>
    <row r="535" spans="1:19" ht="15.75" customHeight="1">
      <c r="A535" s="135" t="s">
        <v>215</v>
      </c>
      <c r="B535" s="247"/>
      <c r="C535" s="213" t="s">
        <v>941</v>
      </c>
      <c r="D535" s="76">
        <v>0</v>
      </c>
      <c r="E535" s="76">
        <v>0</v>
      </c>
      <c r="F535" s="297">
        <v>0</v>
      </c>
      <c r="G535" s="76">
        <v>0</v>
      </c>
      <c r="H535" s="76">
        <v>0</v>
      </c>
      <c r="I535" s="298">
        <v>0</v>
      </c>
      <c r="J535" s="74">
        <v>0</v>
      </c>
      <c r="K535" s="74">
        <v>0</v>
      </c>
      <c r="L535" s="74">
        <v>0</v>
      </c>
      <c r="M535" s="43">
        <f t="shared" si="31"/>
        <v>0</v>
      </c>
    </row>
    <row r="536" spans="1:19" ht="15.75" customHeight="1">
      <c r="A536" s="135" t="s">
        <v>74</v>
      </c>
      <c r="B536" s="247"/>
      <c r="C536" s="168" t="s">
        <v>942</v>
      </c>
      <c r="D536" s="76">
        <v>0</v>
      </c>
      <c r="E536" s="76">
        <v>0</v>
      </c>
      <c r="F536" s="297">
        <v>0</v>
      </c>
      <c r="G536" s="76">
        <v>0</v>
      </c>
      <c r="H536" s="76">
        <v>0</v>
      </c>
      <c r="I536" s="298">
        <v>0</v>
      </c>
      <c r="J536" s="74">
        <v>0</v>
      </c>
      <c r="K536" s="74">
        <v>0</v>
      </c>
      <c r="L536" s="74">
        <v>0</v>
      </c>
      <c r="M536" s="43">
        <f t="shared" si="31"/>
        <v>0</v>
      </c>
    </row>
    <row r="537" spans="1:19" ht="15.75" customHeight="1">
      <c r="A537" s="125" t="s">
        <v>362</v>
      </c>
      <c r="B537" s="247"/>
      <c r="C537" s="194" t="s">
        <v>916</v>
      </c>
      <c r="D537" s="76">
        <v>0</v>
      </c>
      <c r="E537" s="76">
        <v>0</v>
      </c>
      <c r="F537" s="297">
        <v>0</v>
      </c>
      <c r="G537" s="76">
        <v>0</v>
      </c>
      <c r="H537" s="76">
        <v>0</v>
      </c>
      <c r="I537" s="298">
        <v>0</v>
      </c>
      <c r="J537" s="74">
        <v>0</v>
      </c>
      <c r="K537" s="74">
        <v>0</v>
      </c>
      <c r="L537" s="74">
        <v>0</v>
      </c>
      <c r="M537" s="43">
        <f t="shared" si="31"/>
        <v>0</v>
      </c>
    </row>
    <row r="538" spans="1:19" ht="15.75" customHeight="1">
      <c r="A538" s="145" t="s">
        <v>75</v>
      </c>
      <c r="B538" s="247"/>
      <c r="C538" s="168" t="s">
        <v>943</v>
      </c>
      <c r="D538" s="76">
        <v>0</v>
      </c>
      <c r="E538" s="76">
        <v>0</v>
      </c>
      <c r="F538" s="297">
        <v>0</v>
      </c>
      <c r="G538" s="76">
        <v>0</v>
      </c>
      <c r="H538" s="76">
        <v>0</v>
      </c>
      <c r="I538" s="298">
        <v>0</v>
      </c>
      <c r="J538" s="74">
        <v>0</v>
      </c>
      <c r="K538" s="74">
        <v>0</v>
      </c>
      <c r="L538" s="74">
        <v>0</v>
      </c>
      <c r="M538" s="43">
        <f t="shared" si="31"/>
        <v>0</v>
      </c>
    </row>
    <row r="539" spans="1:19" ht="15.75" customHeight="1">
      <c r="A539" s="135" t="s">
        <v>76</v>
      </c>
      <c r="B539" s="247"/>
      <c r="C539" s="194" t="s">
        <v>944</v>
      </c>
      <c r="D539" s="76">
        <v>0</v>
      </c>
      <c r="E539" s="76">
        <v>0</v>
      </c>
      <c r="F539" s="297">
        <v>0</v>
      </c>
      <c r="G539" s="76">
        <v>0</v>
      </c>
      <c r="H539" s="76">
        <v>0</v>
      </c>
      <c r="I539" s="298">
        <v>0</v>
      </c>
      <c r="J539" s="74">
        <v>0</v>
      </c>
      <c r="K539" s="74">
        <v>0</v>
      </c>
      <c r="L539" s="74">
        <v>0</v>
      </c>
      <c r="M539" s="43">
        <f t="shared" si="31"/>
        <v>0</v>
      </c>
    </row>
    <row r="540" spans="1:19" ht="15.75" customHeight="1">
      <c r="A540" s="125" t="s">
        <v>77</v>
      </c>
      <c r="B540" s="247"/>
      <c r="C540" s="194" t="s">
        <v>945</v>
      </c>
      <c r="D540" s="76">
        <v>0</v>
      </c>
      <c r="E540" s="76">
        <v>0</v>
      </c>
      <c r="F540" s="297">
        <v>0</v>
      </c>
      <c r="G540" s="76">
        <v>0</v>
      </c>
      <c r="H540" s="76">
        <v>0</v>
      </c>
      <c r="I540" s="298">
        <v>0</v>
      </c>
      <c r="J540" s="74">
        <v>0</v>
      </c>
      <c r="K540" s="74">
        <v>0</v>
      </c>
      <c r="L540" s="74">
        <v>0</v>
      </c>
      <c r="M540" s="43">
        <f t="shared" si="31"/>
        <v>0</v>
      </c>
    </row>
    <row r="541" spans="1:19" ht="15.75" customHeight="1">
      <c r="A541" s="127" t="s">
        <v>946</v>
      </c>
      <c r="B541" s="247"/>
      <c r="C541" s="179" t="s">
        <v>696</v>
      </c>
      <c r="D541" s="76">
        <v>0</v>
      </c>
      <c r="E541" s="76">
        <v>0</v>
      </c>
      <c r="F541" s="297">
        <v>0</v>
      </c>
      <c r="G541" s="76">
        <v>0</v>
      </c>
      <c r="H541" s="76">
        <v>0</v>
      </c>
      <c r="I541" s="298">
        <v>0</v>
      </c>
      <c r="J541" s="74">
        <v>0</v>
      </c>
      <c r="K541" s="74">
        <v>0</v>
      </c>
      <c r="L541" s="74">
        <v>0</v>
      </c>
      <c r="M541" s="43">
        <f t="shared" si="31"/>
        <v>0</v>
      </c>
    </row>
    <row r="542" spans="1:19" ht="15.75" customHeight="1">
      <c r="A542" s="133" t="s">
        <v>947</v>
      </c>
      <c r="B542" s="247"/>
      <c r="C542" s="193" t="s">
        <v>698</v>
      </c>
      <c r="D542" s="76">
        <v>0</v>
      </c>
      <c r="E542" s="76">
        <v>0</v>
      </c>
      <c r="F542" s="297">
        <v>0</v>
      </c>
      <c r="G542" s="76">
        <v>0</v>
      </c>
      <c r="H542" s="76">
        <v>0</v>
      </c>
      <c r="I542" s="298">
        <v>0</v>
      </c>
      <c r="J542" s="74">
        <v>0</v>
      </c>
      <c r="K542" s="74">
        <v>0</v>
      </c>
      <c r="L542" s="74">
        <v>0</v>
      </c>
      <c r="M542" s="43">
        <f t="shared" si="31"/>
        <v>0</v>
      </c>
    </row>
    <row r="543" spans="1:19" s="24" customFormat="1" ht="15.75" customHeight="1">
      <c r="A543" s="125" t="s">
        <v>201</v>
      </c>
      <c r="B543" s="247"/>
      <c r="C543" s="179" t="s">
        <v>55</v>
      </c>
      <c r="D543" s="76">
        <v>0</v>
      </c>
      <c r="E543" s="76">
        <v>0</v>
      </c>
      <c r="F543" s="297">
        <v>0</v>
      </c>
      <c r="G543" s="76">
        <v>0</v>
      </c>
      <c r="H543" s="76">
        <v>0</v>
      </c>
      <c r="I543" s="298">
        <v>0</v>
      </c>
      <c r="J543" s="74">
        <v>0</v>
      </c>
      <c r="K543" s="74">
        <v>0</v>
      </c>
      <c r="L543" s="74">
        <v>0</v>
      </c>
      <c r="M543" s="43">
        <f t="shared" si="31"/>
        <v>0</v>
      </c>
      <c r="N543" s="39"/>
      <c r="O543" s="39"/>
      <c r="P543" s="39"/>
      <c r="Q543" s="39"/>
      <c r="R543" s="39"/>
      <c r="S543" s="39"/>
    </row>
    <row r="544" spans="1:19" s="24" customFormat="1" ht="15.75" customHeight="1">
      <c r="A544" s="11"/>
      <c r="B544" s="291"/>
      <c r="C544" s="181"/>
      <c r="D544" s="252"/>
      <c r="E544" s="252"/>
      <c r="F544" s="311"/>
      <c r="G544" s="311"/>
      <c r="H544" s="311"/>
      <c r="I544" s="311"/>
      <c r="J544" s="252"/>
      <c r="K544" s="252"/>
      <c r="L544" s="256"/>
      <c r="M544" s="43"/>
      <c r="N544" s="39"/>
      <c r="O544" s="39"/>
      <c r="P544" s="39"/>
      <c r="Q544" s="39"/>
      <c r="R544" s="39"/>
      <c r="S544" s="39"/>
    </row>
    <row r="545" spans="1:19" ht="15.75" customHeight="1">
      <c r="A545" s="8" t="s">
        <v>363</v>
      </c>
      <c r="B545" s="292"/>
      <c r="C545" s="195" t="s">
        <v>948</v>
      </c>
      <c r="D545" s="254"/>
      <c r="E545" s="254"/>
      <c r="F545" s="312"/>
      <c r="G545" s="312"/>
      <c r="H545" s="312"/>
      <c r="I545" s="312"/>
      <c r="J545" s="254"/>
      <c r="K545" s="254"/>
      <c r="L545" s="255"/>
      <c r="M545" s="43"/>
    </row>
    <row r="546" spans="1:19" ht="15.75" customHeight="1">
      <c r="A546" s="125" t="s">
        <v>78</v>
      </c>
      <c r="B546" s="247"/>
      <c r="C546" s="193" t="s">
        <v>949</v>
      </c>
      <c r="D546" s="76">
        <v>0</v>
      </c>
      <c r="E546" s="76">
        <v>0</v>
      </c>
      <c r="F546" s="297">
        <v>0</v>
      </c>
      <c r="G546" s="76">
        <v>0</v>
      </c>
      <c r="H546" s="76">
        <v>0</v>
      </c>
      <c r="I546" s="298">
        <v>0</v>
      </c>
      <c r="J546" s="74">
        <v>0</v>
      </c>
      <c r="K546" s="74">
        <v>0</v>
      </c>
      <c r="L546" s="74">
        <v>0</v>
      </c>
      <c r="M546" s="43">
        <f t="shared" ref="M546:M560" si="32">SUM(D546:L546)</f>
        <v>0</v>
      </c>
    </row>
    <row r="547" spans="1:19" s="24" customFormat="1" ht="15.75" customHeight="1">
      <c r="A547" s="125" t="s">
        <v>364</v>
      </c>
      <c r="B547" s="247"/>
      <c r="C547" s="211" t="s">
        <v>950</v>
      </c>
      <c r="D547" s="76">
        <v>0</v>
      </c>
      <c r="E547" s="76">
        <v>0</v>
      </c>
      <c r="F547" s="297">
        <v>0</v>
      </c>
      <c r="G547" s="76">
        <v>0</v>
      </c>
      <c r="H547" s="76">
        <v>0</v>
      </c>
      <c r="I547" s="298">
        <v>0</v>
      </c>
      <c r="J547" s="74">
        <v>0</v>
      </c>
      <c r="K547" s="74">
        <v>0</v>
      </c>
      <c r="L547" s="74">
        <v>0</v>
      </c>
      <c r="M547" s="43">
        <f t="shared" si="32"/>
        <v>0</v>
      </c>
      <c r="N547" s="39"/>
      <c r="O547" s="39"/>
      <c r="P547" s="39"/>
      <c r="Q547" s="39"/>
      <c r="R547" s="39"/>
      <c r="S547" s="39"/>
    </row>
    <row r="548" spans="1:19" s="24" customFormat="1" ht="15.75" customHeight="1">
      <c r="A548" s="125" t="s">
        <v>365</v>
      </c>
      <c r="B548" s="247"/>
      <c r="C548" s="179" t="s">
        <v>951</v>
      </c>
      <c r="D548" s="76">
        <v>0</v>
      </c>
      <c r="E548" s="76">
        <v>0</v>
      </c>
      <c r="F548" s="297">
        <v>0</v>
      </c>
      <c r="G548" s="76">
        <v>0</v>
      </c>
      <c r="H548" s="76">
        <v>0</v>
      </c>
      <c r="I548" s="298">
        <v>0</v>
      </c>
      <c r="J548" s="74">
        <v>0</v>
      </c>
      <c r="K548" s="74">
        <v>0</v>
      </c>
      <c r="L548" s="74">
        <v>0</v>
      </c>
      <c r="M548" s="43">
        <f t="shared" si="32"/>
        <v>0</v>
      </c>
      <c r="N548" s="39"/>
      <c r="O548" s="39"/>
      <c r="P548" s="39"/>
      <c r="Q548" s="39"/>
      <c r="R548" s="39"/>
      <c r="S548" s="39"/>
    </row>
    <row r="549" spans="1:19" s="24" customFormat="1" ht="15.75" customHeight="1">
      <c r="A549" s="125" t="s">
        <v>366</v>
      </c>
      <c r="B549" s="247"/>
      <c r="C549" s="179" t="s">
        <v>952</v>
      </c>
      <c r="D549" s="76">
        <v>0</v>
      </c>
      <c r="E549" s="76">
        <v>0</v>
      </c>
      <c r="F549" s="297">
        <v>0</v>
      </c>
      <c r="G549" s="76">
        <v>0</v>
      </c>
      <c r="H549" s="76">
        <v>0</v>
      </c>
      <c r="I549" s="298">
        <v>0</v>
      </c>
      <c r="J549" s="74">
        <v>0</v>
      </c>
      <c r="K549" s="74">
        <v>0</v>
      </c>
      <c r="L549" s="74">
        <v>0</v>
      </c>
      <c r="M549" s="43">
        <f t="shared" si="32"/>
        <v>0</v>
      </c>
      <c r="N549" s="39"/>
      <c r="O549" s="39"/>
      <c r="P549" s="39"/>
      <c r="Q549" s="39"/>
      <c r="R549" s="39"/>
      <c r="S549" s="39"/>
    </row>
    <row r="550" spans="1:19" ht="15.75" customHeight="1">
      <c r="A550" s="125" t="s">
        <v>79</v>
      </c>
      <c r="B550" s="247"/>
      <c r="C550" s="168" t="s">
        <v>535</v>
      </c>
      <c r="D550" s="76">
        <v>0</v>
      </c>
      <c r="E550" s="76">
        <v>0</v>
      </c>
      <c r="F550" s="297">
        <v>0</v>
      </c>
      <c r="G550" s="76">
        <v>0</v>
      </c>
      <c r="H550" s="76">
        <v>0</v>
      </c>
      <c r="I550" s="298">
        <v>0</v>
      </c>
      <c r="J550" s="74">
        <v>0</v>
      </c>
      <c r="K550" s="74">
        <v>0</v>
      </c>
      <c r="L550" s="74">
        <v>0</v>
      </c>
      <c r="M550" s="43">
        <f t="shared" si="32"/>
        <v>0</v>
      </c>
    </row>
    <row r="551" spans="1:19" ht="15.75" customHeight="1">
      <c r="A551" s="125" t="s">
        <v>367</v>
      </c>
      <c r="B551" s="247"/>
      <c r="C551" s="179" t="s">
        <v>1077</v>
      </c>
      <c r="D551" s="76">
        <v>0</v>
      </c>
      <c r="E551" s="76">
        <v>0</v>
      </c>
      <c r="F551" s="297">
        <v>0</v>
      </c>
      <c r="G551" s="76">
        <v>0</v>
      </c>
      <c r="H551" s="76">
        <v>0</v>
      </c>
      <c r="I551" s="298">
        <v>0</v>
      </c>
      <c r="J551" s="74">
        <v>0</v>
      </c>
      <c r="K551" s="74">
        <v>0</v>
      </c>
      <c r="L551" s="74">
        <v>0</v>
      </c>
      <c r="M551" s="43">
        <f t="shared" si="32"/>
        <v>0</v>
      </c>
    </row>
    <row r="552" spans="1:19" ht="15.75" customHeight="1">
      <c r="A552" s="125" t="s">
        <v>80</v>
      </c>
      <c r="B552" s="247"/>
      <c r="C552" s="179" t="s">
        <v>416</v>
      </c>
      <c r="D552" s="76">
        <v>0</v>
      </c>
      <c r="E552" s="76">
        <v>0</v>
      </c>
      <c r="F552" s="297">
        <v>0</v>
      </c>
      <c r="G552" s="76">
        <v>0</v>
      </c>
      <c r="H552" s="76">
        <v>0</v>
      </c>
      <c r="I552" s="298">
        <v>0</v>
      </c>
      <c r="J552" s="74">
        <v>0</v>
      </c>
      <c r="K552" s="74">
        <v>0</v>
      </c>
      <c r="L552" s="74">
        <v>0</v>
      </c>
      <c r="M552" s="43">
        <f t="shared" si="32"/>
        <v>0</v>
      </c>
    </row>
    <row r="553" spans="1:19" ht="15.75" customHeight="1">
      <c r="A553" s="125" t="s">
        <v>81</v>
      </c>
      <c r="B553" s="247"/>
      <c r="C553" s="193" t="s">
        <v>953</v>
      </c>
      <c r="D553" s="76">
        <v>0</v>
      </c>
      <c r="E553" s="76">
        <v>0</v>
      </c>
      <c r="F553" s="297">
        <v>0</v>
      </c>
      <c r="G553" s="76">
        <v>0</v>
      </c>
      <c r="H553" s="76">
        <v>0</v>
      </c>
      <c r="I553" s="298">
        <v>0</v>
      </c>
      <c r="J553" s="74">
        <v>0</v>
      </c>
      <c r="K553" s="74">
        <v>0</v>
      </c>
      <c r="L553" s="74">
        <v>0</v>
      </c>
      <c r="M553" s="43">
        <f t="shared" si="32"/>
        <v>0</v>
      </c>
    </row>
    <row r="554" spans="1:19" ht="15.75" customHeight="1">
      <c r="A554" s="125" t="s">
        <v>82</v>
      </c>
      <c r="B554" s="247"/>
      <c r="C554" s="179" t="s">
        <v>415</v>
      </c>
      <c r="D554" s="76">
        <v>0</v>
      </c>
      <c r="E554" s="76">
        <v>0</v>
      </c>
      <c r="F554" s="297">
        <v>0</v>
      </c>
      <c r="G554" s="76">
        <v>0</v>
      </c>
      <c r="H554" s="76">
        <v>0</v>
      </c>
      <c r="I554" s="298">
        <v>0</v>
      </c>
      <c r="J554" s="74">
        <v>0</v>
      </c>
      <c r="K554" s="74">
        <v>0</v>
      </c>
      <c r="L554" s="74">
        <v>0</v>
      </c>
      <c r="M554" s="43">
        <f t="shared" si="32"/>
        <v>0</v>
      </c>
    </row>
    <row r="555" spans="1:19" ht="15.75" customHeight="1">
      <c r="A555" s="125" t="s">
        <v>83</v>
      </c>
      <c r="B555" s="247"/>
      <c r="C555" s="168" t="s">
        <v>501</v>
      </c>
      <c r="D555" s="76">
        <v>0</v>
      </c>
      <c r="E555" s="76">
        <v>0</v>
      </c>
      <c r="F555" s="297">
        <v>0</v>
      </c>
      <c r="G555" s="76">
        <v>0</v>
      </c>
      <c r="H555" s="76">
        <v>0</v>
      </c>
      <c r="I555" s="298">
        <v>0</v>
      </c>
      <c r="J555" s="74">
        <v>0</v>
      </c>
      <c r="K555" s="74">
        <v>0</v>
      </c>
      <c r="L555" s="74">
        <v>0</v>
      </c>
      <c r="M555" s="43">
        <f t="shared" si="32"/>
        <v>0</v>
      </c>
    </row>
    <row r="556" spans="1:19" ht="15.75" customHeight="1">
      <c r="A556" s="125" t="s">
        <v>84</v>
      </c>
      <c r="B556" s="247"/>
      <c r="C556" s="168" t="s">
        <v>954</v>
      </c>
      <c r="D556" s="76">
        <v>0</v>
      </c>
      <c r="E556" s="76">
        <v>0</v>
      </c>
      <c r="F556" s="297">
        <v>0</v>
      </c>
      <c r="G556" s="76">
        <v>0</v>
      </c>
      <c r="H556" s="76">
        <v>0</v>
      </c>
      <c r="I556" s="298">
        <v>0</v>
      </c>
      <c r="J556" s="74">
        <v>0</v>
      </c>
      <c r="K556" s="74">
        <v>0</v>
      </c>
      <c r="L556" s="74">
        <v>0</v>
      </c>
      <c r="M556" s="43">
        <f t="shared" si="32"/>
        <v>0</v>
      </c>
    </row>
    <row r="557" spans="1:19" ht="15.75" customHeight="1">
      <c r="A557" s="125" t="s">
        <v>85</v>
      </c>
      <c r="B557" s="247"/>
      <c r="C557" s="168" t="s">
        <v>955</v>
      </c>
      <c r="D557" s="76">
        <v>0</v>
      </c>
      <c r="E557" s="76">
        <v>0</v>
      </c>
      <c r="F557" s="297">
        <v>0</v>
      </c>
      <c r="G557" s="76">
        <v>0</v>
      </c>
      <c r="H557" s="76">
        <v>0</v>
      </c>
      <c r="I557" s="298">
        <v>0</v>
      </c>
      <c r="J557" s="74">
        <v>0</v>
      </c>
      <c r="K557" s="74">
        <v>0</v>
      </c>
      <c r="L557" s="74">
        <v>0</v>
      </c>
      <c r="M557" s="43">
        <f t="shared" si="32"/>
        <v>0</v>
      </c>
    </row>
    <row r="558" spans="1:19" ht="15.75" customHeight="1">
      <c r="A558" s="125" t="s">
        <v>86</v>
      </c>
      <c r="B558" s="247"/>
      <c r="C558" s="179" t="s">
        <v>956</v>
      </c>
      <c r="D558" s="76">
        <v>0</v>
      </c>
      <c r="E558" s="76">
        <v>0</v>
      </c>
      <c r="F558" s="297">
        <v>0</v>
      </c>
      <c r="G558" s="76">
        <v>0</v>
      </c>
      <c r="H558" s="76">
        <v>0</v>
      </c>
      <c r="I558" s="298">
        <v>0</v>
      </c>
      <c r="J558" s="74">
        <v>0</v>
      </c>
      <c r="K558" s="74">
        <v>0</v>
      </c>
      <c r="L558" s="74">
        <v>0</v>
      </c>
      <c r="M558" s="43">
        <f t="shared" si="32"/>
        <v>0</v>
      </c>
    </row>
    <row r="559" spans="1:19" ht="15.75" customHeight="1">
      <c r="A559" s="125" t="s">
        <v>368</v>
      </c>
      <c r="B559" s="247"/>
      <c r="C559" s="193" t="s">
        <v>957</v>
      </c>
      <c r="D559" s="76">
        <v>0</v>
      </c>
      <c r="E559" s="76">
        <v>0</v>
      </c>
      <c r="F559" s="297">
        <v>0</v>
      </c>
      <c r="G559" s="76">
        <v>0</v>
      </c>
      <c r="H559" s="76">
        <v>0</v>
      </c>
      <c r="I559" s="298">
        <v>0</v>
      </c>
      <c r="J559" s="74">
        <v>0</v>
      </c>
      <c r="K559" s="74">
        <v>0</v>
      </c>
      <c r="L559" s="74">
        <v>0</v>
      </c>
      <c r="M559" s="43">
        <f t="shared" si="32"/>
        <v>0</v>
      </c>
    </row>
    <row r="560" spans="1:19" ht="15.75" customHeight="1">
      <c r="A560" s="146" t="s">
        <v>87</v>
      </c>
      <c r="B560" s="247"/>
      <c r="C560" s="225" t="s">
        <v>958</v>
      </c>
      <c r="D560" s="76">
        <v>0</v>
      </c>
      <c r="E560" s="76">
        <v>0</v>
      </c>
      <c r="F560" s="297">
        <v>0</v>
      </c>
      <c r="G560" s="76">
        <v>0</v>
      </c>
      <c r="H560" s="76">
        <v>0</v>
      </c>
      <c r="I560" s="298">
        <v>0</v>
      </c>
      <c r="J560" s="74">
        <v>0</v>
      </c>
      <c r="K560" s="74">
        <v>0</v>
      </c>
      <c r="L560" s="74">
        <v>0</v>
      </c>
      <c r="M560" s="43">
        <f t="shared" si="32"/>
        <v>0</v>
      </c>
    </row>
    <row r="561" spans="1:13" ht="15.75" customHeight="1">
      <c r="A561" s="7"/>
      <c r="B561" s="100"/>
      <c r="C561" s="176"/>
      <c r="D561" s="252"/>
      <c r="E561" s="252"/>
      <c r="F561" s="311"/>
      <c r="G561" s="311"/>
      <c r="H561" s="311"/>
      <c r="I561" s="311"/>
      <c r="J561" s="252"/>
      <c r="K561" s="252"/>
      <c r="L561" s="256"/>
      <c r="M561" s="43"/>
    </row>
    <row r="562" spans="1:13" ht="15.75" customHeight="1">
      <c r="A562" s="37" t="s">
        <v>369</v>
      </c>
      <c r="B562" s="109"/>
      <c r="C562" s="195" t="s">
        <v>990</v>
      </c>
      <c r="D562" s="254"/>
      <c r="E562" s="254"/>
      <c r="F562" s="312"/>
      <c r="G562" s="312"/>
      <c r="H562" s="312"/>
      <c r="I562" s="312"/>
      <c r="J562" s="254"/>
      <c r="K562" s="254"/>
      <c r="L562" s="255"/>
      <c r="M562" s="157"/>
    </row>
    <row r="563" spans="1:13" ht="15.75" customHeight="1">
      <c r="A563" s="158" t="s">
        <v>370</v>
      </c>
      <c r="B563" s="247"/>
      <c r="C563" s="226" t="s">
        <v>991</v>
      </c>
      <c r="D563" s="159">
        <v>0</v>
      </c>
      <c r="E563" s="159">
        <v>0</v>
      </c>
      <c r="F563" s="297">
        <v>0</v>
      </c>
      <c r="G563" s="159">
        <v>0</v>
      </c>
      <c r="H563" s="159">
        <v>0</v>
      </c>
      <c r="I563" s="301">
        <v>0</v>
      </c>
      <c r="J563" s="160">
        <v>0</v>
      </c>
      <c r="K563" s="160">
        <v>0</v>
      </c>
      <c r="L563" s="160">
        <v>0</v>
      </c>
      <c r="M563" s="43">
        <f t="shared" ref="M563:M578" si="33">SUM(D563:L563)</f>
        <v>0</v>
      </c>
    </row>
    <row r="564" spans="1:13" ht="15.75" customHeight="1">
      <c r="A564" s="133" t="s">
        <v>275</v>
      </c>
      <c r="B564" s="247"/>
      <c r="C564" s="227" t="s">
        <v>992</v>
      </c>
      <c r="D564" s="76">
        <v>0</v>
      </c>
      <c r="E564" s="76">
        <v>0</v>
      </c>
      <c r="F564" s="297">
        <v>0</v>
      </c>
      <c r="G564" s="76">
        <v>0</v>
      </c>
      <c r="H564" s="76">
        <v>0</v>
      </c>
      <c r="I564" s="298">
        <v>0</v>
      </c>
      <c r="J564" s="74">
        <v>0</v>
      </c>
      <c r="K564" s="74">
        <v>0</v>
      </c>
      <c r="L564" s="74">
        <v>0</v>
      </c>
      <c r="M564" s="43">
        <f t="shared" si="33"/>
        <v>0</v>
      </c>
    </row>
    <row r="565" spans="1:13" ht="15.75" customHeight="1">
      <c r="A565" s="133" t="s">
        <v>276</v>
      </c>
      <c r="B565" s="247"/>
      <c r="C565" s="227" t="s">
        <v>993</v>
      </c>
      <c r="D565" s="76">
        <v>0</v>
      </c>
      <c r="E565" s="76">
        <v>0</v>
      </c>
      <c r="F565" s="297">
        <v>0</v>
      </c>
      <c r="G565" s="76">
        <v>0</v>
      </c>
      <c r="H565" s="76">
        <v>0</v>
      </c>
      <c r="I565" s="298">
        <v>0</v>
      </c>
      <c r="J565" s="74">
        <v>0</v>
      </c>
      <c r="K565" s="74">
        <v>0</v>
      </c>
      <c r="L565" s="74">
        <v>0</v>
      </c>
      <c r="M565" s="43">
        <f t="shared" si="33"/>
        <v>0</v>
      </c>
    </row>
    <row r="566" spans="1:13" ht="15.75" customHeight="1">
      <c r="A566" s="133" t="s">
        <v>277</v>
      </c>
      <c r="B566" s="247"/>
      <c r="C566" s="227" t="s">
        <v>994</v>
      </c>
      <c r="D566" s="76">
        <v>0</v>
      </c>
      <c r="E566" s="76">
        <v>0</v>
      </c>
      <c r="F566" s="297">
        <v>0</v>
      </c>
      <c r="G566" s="76">
        <v>0</v>
      </c>
      <c r="H566" s="76">
        <v>0</v>
      </c>
      <c r="I566" s="298">
        <v>0</v>
      </c>
      <c r="J566" s="74">
        <v>0</v>
      </c>
      <c r="K566" s="74">
        <v>0</v>
      </c>
      <c r="L566" s="74">
        <v>0</v>
      </c>
      <c r="M566" s="43">
        <f t="shared" si="33"/>
        <v>0</v>
      </c>
    </row>
    <row r="567" spans="1:13" ht="15.75" customHeight="1">
      <c r="A567" s="133" t="s">
        <v>371</v>
      </c>
      <c r="B567" s="247"/>
      <c r="C567" s="228" t="s">
        <v>995</v>
      </c>
      <c r="D567" s="76">
        <v>0</v>
      </c>
      <c r="E567" s="76">
        <v>0</v>
      </c>
      <c r="F567" s="297">
        <v>0</v>
      </c>
      <c r="G567" s="76">
        <v>0</v>
      </c>
      <c r="H567" s="76">
        <v>0</v>
      </c>
      <c r="I567" s="298">
        <v>0</v>
      </c>
      <c r="J567" s="74">
        <v>0</v>
      </c>
      <c r="K567" s="74">
        <v>0</v>
      </c>
      <c r="L567" s="74">
        <v>0</v>
      </c>
      <c r="M567" s="43">
        <f t="shared" si="33"/>
        <v>0</v>
      </c>
    </row>
    <row r="568" spans="1:13" ht="15.75" customHeight="1">
      <c r="A568" s="133" t="s">
        <v>88</v>
      </c>
      <c r="B568" s="247"/>
      <c r="C568" s="229" t="s">
        <v>996</v>
      </c>
      <c r="D568" s="76">
        <v>0</v>
      </c>
      <c r="E568" s="76">
        <v>0</v>
      </c>
      <c r="F568" s="297">
        <v>0</v>
      </c>
      <c r="G568" s="76">
        <v>0</v>
      </c>
      <c r="H568" s="76">
        <v>0</v>
      </c>
      <c r="I568" s="298">
        <v>0</v>
      </c>
      <c r="J568" s="74">
        <v>0</v>
      </c>
      <c r="K568" s="74">
        <v>0</v>
      </c>
      <c r="L568" s="74">
        <v>0</v>
      </c>
      <c r="M568" s="43">
        <f t="shared" si="33"/>
        <v>0</v>
      </c>
    </row>
    <row r="569" spans="1:13" ht="15.75" customHeight="1">
      <c r="A569" s="133" t="s">
        <v>959</v>
      </c>
      <c r="B569" s="247"/>
      <c r="C569" s="230" t="s">
        <v>997</v>
      </c>
      <c r="D569" s="76">
        <v>0</v>
      </c>
      <c r="E569" s="76">
        <v>0</v>
      </c>
      <c r="F569" s="297">
        <v>0</v>
      </c>
      <c r="G569" s="76">
        <v>0</v>
      </c>
      <c r="H569" s="76">
        <v>0</v>
      </c>
      <c r="I569" s="298">
        <v>0</v>
      </c>
      <c r="J569" s="74">
        <v>0</v>
      </c>
      <c r="K569" s="74">
        <v>0</v>
      </c>
      <c r="L569" s="74">
        <v>0</v>
      </c>
      <c r="M569" s="43">
        <f t="shared" si="33"/>
        <v>0</v>
      </c>
    </row>
    <row r="570" spans="1:13" ht="15.75" customHeight="1">
      <c r="A570" s="133" t="s">
        <v>960</v>
      </c>
      <c r="B570" s="247"/>
      <c r="C570" s="178" t="s">
        <v>998</v>
      </c>
      <c r="D570" s="76">
        <v>0</v>
      </c>
      <c r="E570" s="76">
        <v>0</v>
      </c>
      <c r="F570" s="297">
        <v>0</v>
      </c>
      <c r="G570" s="76">
        <v>0</v>
      </c>
      <c r="H570" s="76">
        <v>0</v>
      </c>
      <c r="I570" s="298">
        <v>0</v>
      </c>
      <c r="J570" s="74">
        <v>0</v>
      </c>
      <c r="K570" s="74">
        <v>0</v>
      </c>
      <c r="L570" s="74">
        <v>0</v>
      </c>
      <c r="M570" s="43">
        <f t="shared" si="33"/>
        <v>0</v>
      </c>
    </row>
    <row r="571" spans="1:13" ht="15.75" customHeight="1">
      <c r="A571" s="133" t="s">
        <v>961</v>
      </c>
      <c r="B571" s="247"/>
      <c r="C571" s="227" t="s">
        <v>962</v>
      </c>
      <c r="D571" s="76">
        <v>0</v>
      </c>
      <c r="E571" s="76">
        <v>0</v>
      </c>
      <c r="F571" s="297">
        <v>0</v>
      </c>
      <c r="G571" s="76">
        <v>0</v>
      </c>
      <c r="H571" s="76">
        <v>0</v>
      </c>
      <c r="I571" s="298">
        <v>0</v>
      </c>
      <c r="J571" s="74">
        <v>0</v>
      </c>
      <c r="K571" s="74">
        <v>0</v>
      </c>
      <c r="L571" s="74">
        <v>0</v>
      </c>
      <c r="M571" s="43">
        <f t="shared" si="33"/>
        <v>0</v>
      </c>
    </row>
    <row r="572" spans="1:13" ht="15.75" customHeight="1">
      <c r="A572" s="133" t="s">
        <v>963</v>
      </c>
      <c r="B572" s="247"/>
      <c r="C572" s="228" t="s">
        <v>999</v>
      </c>
      <c r="D572" s="76">
        <v>0</v>
      </c>
      <c r="E572" s="76">
        <v>0</v>
      </c>
      <c r="F572" s="297">
        <v>0</v>
      </c>
      <c r="G572" s="76">
        <v>0</v>
      </c>
      <c r="H572" s="76">
        <v>0</v>
      </c>
      <c r="I572" s="298">
        <v>0</v>
      </c>
      <c r="J572" s="74">
        <v>0</v>
      </c>
      <c r="K572" s="74">
        <v>0</v>
      </c>
      <c r="L572" s="74">
        <v>0</v>
      </c>
      <c r="M572" s="43">
        <f t="shared" si="33"/>
        <v>0</v>
      </c>
    </row>
    <row r="573" spans="1:13" ht="15.75" customHeight="1">
      <c r="A573" s="133" t="s">
        <v>966</v>
      </c>
      <c r="B573" s="247"/>
      <c r="C573" s="193" t="s">
        <v>692</v>
      </c>
      <c r="D573" s="76">
        <v>0</v>
      </c>
      <c r="E573" s="76">
        <v>0</v>
      </c>
      <c r="F573" s="297">
        <v>0</v>
      </c>
      <c r="G573" s="76">
        <v>0</v>
      </c>
      <c r="H573" s="76">
        <v>0</v>
      </c>
      <c r="I573" s="298">
        <v>0</v>
      </c>
      <c r="J573" s="74">
        <v>0</v>
      </c>
      <c r="K573" s="74">
        <v>0</v>
      </c>
      <c r="L573" s="74">
        <v>0</v>
      </c>
      <c r="M573" s="43">
        <f t="shared" si="33"/>
        <v>0</v>
      </c>
    </row>
    <row r="574" spans="1:13" ht="15.75" customHeight="1">
      <c r="A574" s="133" t="s">
        <v>967</v>
      </c>
      <c r="B574" s="247"/>
      <c r="C574" s="193" t="s">
        <v>733</v>
      </c>
      <c r="D574" s="76">
        <v>0</v>
      </c>
      <c r="E574" s="76">
        <v>0</v>
      </c>
      <c r="F574" s="297">
        <v>0</v>
      </c>
      <c r="G574" s="76">
        <v>0</v>
      </c>
      <c r="H574" s="76">
        <v>0</v>
      </c>
      <c r="I574" s="298">
        <v>0</v>
      </c>
      <c r="J574" s="74">
        <v>0</v>
      </c>
      <c r="K574" s="74">
        <v>0</v>
      </c>
      <c r="L574" s="74">
        <v>0</v>
      </c>
      <c r="M574" s="43">
        <f t="shared" si="33"/>
        <v>0</v>
      </c>
    </row>
    <row r="575" spans="1:13" ht="15.75" customHeight="1">
      <c r="A575" s="133" t="s">
        <v>968</v>
      </c>
      <c r="B575" s="247"/>
      <c r="C575" s="193" t="s">
        <v>735</v>
      </c>
      <c r="D575" s="76">
        <v>0</v>
      </c>
      <c r="E575" s="76">
        <v>0</v>
      </c>
      <c r="F575" s="297">
        <v>0</v>
      </c>
      <c r="G575" s="76">
        <v>0</v>
      </c>
      <c r="H575" s="76">
        <v>0</v>
      </c>
      <c r="I575" s="298">
        <v>0</v>
      </c>
      <c r="J575" s="74">
        <v>0</v>
      </c>
      <c r="K575" s="74">
        <v>0</v>
      </c>
      <c r="L575" s="74">
        <v>0</v>
      </c>
      <c r="M575" s="43">
        <f t="shared" si="33"/>
        <v>0</v>
      </c>
    </row>
    <row r="576" spans="1:13" ht="15.75" customHeight="1">
      <c r="A576" s="133" t="s">
        <v>969</v>
      </c>
      <c r="B576" s="247"/>
      <c r="C576" s="179" t="s">
        <v>294</v>
      </c>
      <c r="D576" s="76">
        <v>0</v>
      </c>
      <c r="E576" s="76">
        <v>0</v>
      </c>
      <c r="F576" s="297">
        <v>0</v>
      </c>
      <c r="G576" s="76">
        <v>0</v>
      </c>
      <c r="H576" s="76">
        <v>0</v>
      </c>
      <c r="I576" s="298">
        <v>0</v>
      </c>
      <c r="J576" s="74">
        <v>0</v>
      </c>
      <c r="K576" s="74">
        <v>0</v>
      </c>
      <c r="L576" s="74">
        <v>0</v>
      </c>
      <c r="M576" s="43">
        <f t="shared" si="33"/>
        <v>0</v>
      </c>
    </row>
    <row r="577" spans="1:19" ht="15.75" customHeight="1">
      <c r="A577" s="147" t="s">
        <v>970</v>
      </c>
      <c r="B577" s="247"/>
      <c r="C577" s="193" t="s">
        <v>642</v>
      </c>
      <c r="D577" s="76">
        <v>0</v>
      </c>
      <c r="E577" s="76">
        <v>0</v>
      </c>
      <c r="F577" s="297">
        <v>0</v>
      </c>
      <c r="G577" s="76">
        <v>0</v>
      </c>
      <c r="H577" s="76">
        <v>0</v>
      </c>
      <c r="I577" s="298">
        <v>0</v>
      </c>
      <c r="J577" s="74">
        <v>0</v>
      </c>
      <c r="K577" s="74">
        <v>0</v>
      </c>
      <c r="L577" s="74">
        <v>0</v>
      </c>
      <c r="M577" s="43">
        <f t="shared" si="33"/>
        <v>0</v>
      </c>
    </row>
    <row r="578" spans="1:19" ht="15.75" customHeight="1">
      <c r="A578" s="125" t="s">
        <v>202</v>
      </c>
      <c r="B578" s="247"/>
      <c r="C578" s="179" t="s">
        <v>55</v>
      </c>
      <c r="D578" s="76">
        <v>0</v>
      </c>
      <c r="E578" s="76">
        <v>0</v>
      </c>
      <c r="F578" s="297">
        <v>0</v>
      </c>
      <c r="G578" s="76">
        <v>0</v>
      </c>
      <c r="H578" s="76">
        <v>0</v>
      </c>
      <c r="I578" s="298">
        <v>0</v>
      </c>
      <c r="J578" s="74">
        <v>0</v>
      </c>
      <c r="K578" s="74">
        <v>0</v>
      </c>
      <c r="L578" s="74">
        <v>0</v>
      </c>
      <c r="M578" s="43">
        <f t="shared" si="33"/>
        <v>0</v>
      </c>
    </row>
    <row r="579" spans="1:19" ht="15.75" customHeight="1">
      <c r="A579" s="7"/>
      <c r="B579" s="100"/>
      <c r="C579" s="176"/>
      <c r="D579" s="252"/>
      <c r="E579" s="252"/>
      <c r="F579" s="311"/>
      <c r="G579" s="311"/>
      <c r="H579" s="311"/>
      <c r="I579" s="311"/>
      <c r="J579" s="252"/>
      <c r="K579" s="252"/>
      <c r="L579" s="256"/>
      <c r="M579" s="43"/>
    </row>
    <row r="580" spans="1:19" ht="15.75" customHeight="1">
      <c r="A580" s="16" t="s">
        <v>216</v>
      </c>
      <c r="B580" s="106"/>
      <c r="C580" s="198" t="s">
        <v>296</v>
      </c>
      <c r="D580" s="254"/>
      <c r="E580" s="254"/>
      <c r="F580" s="312"/>
      <c r="G580" s="312"/>
      <c r="H580" s="312"/>
      <c r="I580" s="312"/>
      <c r="J580" s="254"/>
      <c r="K580" s="254"/>
      <c r="L580" s="255"/>
      <c r="M580" s="43"/>
    </row>
    <row r="581" spans="1:19" ht="15.75" customHeight="1">
      <c r="A581" s="125" t="s">
        <v>217</v>
      </c>
      <c r="B581" s="247"/>
      <c r="C581" s="190" t="s">
        <v>297</v>
      </c>
      <c r="D581" s="76">
        <v>0</v>
      </c>
      <c r="E581" s="76">
        <v>0</v>
      </c>
      <c r="F581" s="297">
        <v>0</v>
      </c>
      <c r="G581" s="76">
        <v>0</v>
      </c>
      <c r="H581" s="76">
        <v>0</v>
      </c>
      <c r="I581" s="298">
        <v>0</v>
      </c>
      <c r="J581" s="74">
        <v>0</v>
      </c>
      <c r="K581" s="74">
        <v>0</v>
      </c>
      <c r="L581" s="74">
        <v>0</v>
      </c>
      <c r="M581" s="43">
        <f>SUM(D581:L581)</f>
        <v>0</v>
      </c>
    </row>
    <row r="582" spans="1:19" ht="15.75" customHeight="1">
      <c r="A582" s="125" t="s">
        <v>218</v>
      </c>
      <c r="B582" s="247"/>
      <c r="C582" s="190" t="s">
        <v>299</v>
      </c>
      <c r="D582" s="76">
        <v>0</v>
      </c>
      <c r="E582" s="76">
        <v>0</v>
      </c>
      <c r="F582" s="297">
        <v>0</v>
      </c>
      <c r="G582" s="76">
        <v>0</v>
      </c>
      <c r="H582" s="76">
        <v>0</v>
      </c>
      <c r="I582" s="298">
        <v>0</v>
      </c>
      <c r="J582" s="74">
        <v>0</v>
      </c>
      <c r="K582" s="74">
        <v>0</v>
      </c>
      <c r="L582" s="74">
        <v>0</v>
      </c>
      <c r="M582" s="43">
        <f>SUM(D582:L582)</f>
        <v>0</v>
      </c>
    </row>
    <row r="583" spans="1:19" ht="15.75" customHeight="1">
      <c r="A583" s="125" t="s">
        <v>89</v>
      </c>
      <c r="B583" s="247"/>
      <c r="C583" s="179" t="s">
        <v>971</v>
      </c>
      <c r="D583" s="76">
        <v>0</v>
      </c>
      <c r="E583" s="76">
        <v>0</v>
      </c>
      <c r="F583" s="297">
        <v>0</v>
      </c>
      <c r="G583" s="76">
        <v>0</v>
      </c>
      <c r="H583" s="76">
        <v>0</v>
      </c>
      <c r="I583" s="298">
        <v>0</v>
      </c>
      <c r="J583" s="74">
        <v>0</v>
      </c>
      <c r="K583" s="74">
        <v>0</v>
      </c>
      <c r="L583" s="74">
        <v>0</v>
      </c>
      <c r="M583" s="43">
        <f>SUM(D583:L583)</f>
        <v>0</v>
      </c>
    </row>
    <row r="584" spans="1:19" ht="15.75" customHeight="1">
      <c r="A584" s="125" t="s">
        <v>972</v>
      </c>
      <c r="B584" s="247"/>
      <c r="C584" s="179" t="s">
        <v>294</v>
      </c>
      <c r="D584" s="76">
        <v>0</v>
      </c>
      <c r="E584" s="76">
        <v>0</v>
      </c>
      <c r="F584" s="297">
        <v>0</v>
      </c>
      <c r="G584" s="76">
        <v>0</v>
      </c>
      <c r="H584" s="76">
        <v>0</v>
      </c>
      <c r="I584" s="298">
        <v>0</v>
      </c>
      <c r="J584" s="74">
        <v>0</v>
      </c>
      <c r="K584" s="74">
        <v>0</v>
      </c>
      <c r="L584" s="74">
        <v>0</v>
      </c>
      <c r="M584" s="43">
        <f>SUM(D584:L584)</f>
        <v>0</v>
      </c>
    </row>
    <row r="585" spans="1:19" s="24" customFormat="1" ht="15.75" customHeight="1">
      <c r="A585" s="125" t="s">
        <v>203</v>
      </c>
      <c r="B585" s="247"/>
      <c r="C585" s="179" t="s">
        <v>55</v>
      </c>
      <c r="D585" s="76">
        <v>0</v>
      </c>
      <c r="E585" s="76">
        <v>0</v>
      </c>
      <c r="F585" s="297">
        <v>0</v>
      </c>
      <c r="G585" s="76">
        <v>0</v>
      </c>
      <c r="H585" s="76">
        <v>0</v>
      </c>
      <c r="I585" s="298">
        <v>0</v>
      </c>
      <c r="J585" s="74">
        <v>0</v>
      </c>
      <c r="K585" s="74">
        <v>0</v>
      </c>
      <c r="L585" s="74">
        <v>0</v>
      </c>
      <c r="M585" s="43">
        <f>SUM(D585:L585)</f>
        <v>0</v>
      </c>
      <c r="N585" s="39"/>
      <c r="O585" s="39"/>
      <c r="P585" s="39"/>
      <c r="Q585" s="39"/>
      <c r="R585" s="39"/>
      <c r="S585" s="39"/>
    </row>
    <row r="586" spans="1:19" ht="15.75" customHeight="1">
      <c r="A586" s="7"/>
      <c r="B586" s="100"/>
      <c r="C586" s="231"/>
      <c r="D586" s="252"/>
      <c r="E586" s="252"/>
      <c r="F586" s="311"/>
      <c r="G586" s="311"/>
      <c r="H586" s="311"/>
      <c r="I586" s="311"/>
      <c r="J586" s="252"/>
      <c r="K586" s="252"/>
      <c r="L586" s="256"/>
      <c r="M586" s="43"/>
    </row>
    <row r="587" spans="1:19" ht="15.75" customHeight="1">
      <c r="A587" s="8" t="s">
        <v>219</v>
      </c>
      <c r="B587" s="99"/>
      <c r="C587" s="198" t="s">
        <v>301</v>
      </c>
      <c r="D587" s="254"/>
      <c r="E587" s="254"/>
      <c r="F587" s="312"/>
      <c r="G587" s="312"/>
      <c r="H587" s="312"/>
      <c r="I587" s="312"/>
      <c r="J587" s="254"/>
      <c r="K587" s="254"/>
      <c r="L587" s="255"/>
      <c r="M587" s="43"/>
    </row>
    <row r="588" spans="1:19" s="24" customFormat="1" ht="15.75" customHeight="1">
      <c r="A588" s="9" t="s">
        <v>220</v>
      </c>
      <c r="B588" s="247"/>
      <c r="C588" s="179" t="s">
        <v>973</v>
      </c>
      <c r="D588" s="76">
        <v>0</v>
      </c>
      <c r="E588" s="76">
        <v>0</v>
      </c>
      <c r="F588" s="297">
        <v>0</v>
      </c>
      <c r="G588" s="76">
        <v>0</v>
      </c>
      <c r="H588" s="76">
        <v>0</v>
      </c>
      <c r="I588" s="298">
        <v>0</v>
      </c>
      <c r="J588" s="74">
        <v>0</v>
      </c>
      <c r="K588" s="74">
        <v>0</v>
      </c>
      <c r="L588" s="74">
        <v>0</v>
      </c>
      <c r="M588" s="43">
        <f>SUM(D588:L588)</f>
        <v>0</v>
      </c>
      <c r="N588" s="39"/>
      <c r="O588" s="39"/>
      <c r="P588" s="39"/>
      <c r="Q588" s="39"/>
      <c r="R588" s="39"/>
      <c r="S588" s="39"/>
    </row>
    <row r="589" spans="1:19" ht="15.75" customHeight="1">
      <c r="A589" s="9" t="s">
        <v>278</v>
      </c>
      <c r="B589" s="247"/>
      <c r="C589" s="179" t="s">
        <v>618</v>
      </c>
      <c r="D589" s="76">
        <v>0</v>
      </c>
      <c r="E589" s="76">
        <v>0</v>
      </c>
      <c r="F589" s="297">
        <v>0</v>
      </c>
      <c r="G589" s="76">
        <v>0</v>
      </c>
      <c r="H589" s="76">
        <v>0</v>
      </c>
      <c r="I589" s="298">
        <v>0</v>
      </c>
      <c r="J589" s="74">
        <v>0</v>
      </c>
      <c r="K589" s="74">
        <v>0</v>
      </c>
      <c r="L589" s="74">
        <v>0</v>
      </c>
      <c r="M589" s="43">
        <f>SUM(D589:L589)</f>
        <v>0</v>
      </c>
    </row>
    <row r="590" spans="1:19" s="10" customFormat="1" ht="15.75" customHeight="1" thickBot="1">
      <c r="A590" s="12"/>
      <c r="B590" s="108"/>
      <c r="C590" s="199"/>
      <c r="D590" s="73"/>
      <c r="E590" s="73"/>
      <c r="F590" s="73"/>
      <c r="G590" s="73"/>
      <c r="H590" s="73"/>
      <c r="I590" s="73"/>
      <c r="J590" s="73"/>
      <c r="K590" s="682"/>
      <c r="L590" s="682"/>
      <c r="M590" s="43"/>
    </row>
    <row r="591" spans="1:19" ht="15.75" customHeight="1" thickTop="1" thickBot="1">
      <c r="A591" s="688"/>
      <c r="B591" s="689"/>
      <c r="C591" s="566" t="s">
        <v>311</v>
      </c>
      <c r="D591" s="690">
        <f>SUM(D488:D590)</f>
        <v>0</v>
      </c>
      <c r="E591" s="690">
        <f t="shared" ref="E591:K591" si="34">SUM(E488:E590)</f>
        <v>0</v>
      </c>
      <c r="F591" s="691">
        <f t="shared" si="34"/>
        <v>0</v>
      </c>
      <c r="G591" s="690">
        <f t="shared" si="34"/>
        <v>0</v>
      </c>
      <c r="H591" s="690">
        <f t="shared" si="34"/>
        <v>0</v>
      </c>
      <c r="I591" s="691">
        <f>SUM(I488:I590)</f>
        <v>0</v>
      </c>
      <c r="J591" s="693">
        <f t="shared" si="34"/>
        <v>0</v>
      </c>
      <c r="K591" s="693">
        <f t="shared" si="34"/>
        <v>0</v>
      </c>
      <c r="L591" s="693">
        <f>SUM(L488:L590)</f>
        <v>0</v>
      </c>
      <c r="M591" s="692">
        <f>SUM(M488:M590)</f>
        <v>0</v>
      </c>
    </row>
    <row r="592" spans="1:19" ht="15.75" customHeight="1" thickTop="1">
      <c r="A592" s="6"/>
      <c r="B592" s="104"/>
      <c r="C592" s="232"/>
      <c r="D592" s="252"/>
      <c r="E592" s="252"/>
      <c r="F592" s="311"/>
      <c r="G592" s="311"/>
      <c r="H592" s="311"/>
      <c r="I592" s="311"/>
      <c r="J592" s="252"/>
      <c r="K592" s="252"/>
      <c r="L592" s="256"/>
      <c r="M592" s="43"/>
    </row>
    <row r="593" spans="1:19" ht="15.75" customHeight="1">
      <c r="A593" s="16" t="s">
        <v>221</v>
      </c>
      <c r="B593" s="106"/>
      <c r="C593" s="233" t="s">
        <v>302</v>
      </c>
      <c r="D593" s="254"/>
      <c r="E593" s="254"/>
      <c r="F593" s="312"/>
      <c r="G593" s="312"/>
      <c r="H593" s="312"/>
      <c r="I593" s="312"/>
      <c r="J593" s="254"/>
      <c r="K593" s="254"/>
      <c r="L593" s="255"/>
      <c r="M593" s="43"/>
    </row>
    <row r="594" spans="1:19" ht="15.75" customHeight="1">
      <c r="A594" s="847" t="s">
        <v>279</v>
      </c>
      <c r="B594" s="848"/>
      <c r="C594" s="167" t="s">
        <v>974</v>
      </c>
      <c r="D594" s="76">
        <v>0</v>
      </c>
      <c r="E594" s="76">
        <v>0</v>
      </c>
      <c r="F594" s="297">
        <v>0</v>
      </c>
      <c r="G594" s="76">
        <v>0</v>
      </c>
      <c r="H594" s="76">
        <v>0</v>
      </c>
      <c r="I594" s="298">
        <v>0</v>
      </c>
      <c r="J594" s="74">
        <v>0</v>
      </c>
      <c r="K594" s="74">
        <v>0</v>
      </c>
      <c r="L594" s="74">
        <v>0</v>
      </c>
      <c r="M594" s="43">
        <f>SUM(D594:L594)</f>
        <v>0</v>
      </c>
    </row>
    <row r="595" spans="1:19" ht="15.75" customHeight="1">
      <c r="A595" s="849" t="s">
        <v>222</v>
      </c>
      <c r="B595" s="848"/>
      <c r="C595" s="175" t="s">
        <v>1201</v>
      </c>
      <c r="D595" s="76">
        <v>0</v>
      </c>
      <c r="E595" s="76">
        <v>0</v>
      </c>
      <c r="F595" s="297">
        <v>0</v>
      </c>
      <c r="G595" s="76">
        <v>0</v>
      </c>
      <c r="H595" s="76">
        <v>0</v>
      </c>
      <c r="I595" s="298">
        <v>0</v>
      </c>
      <c r="J595" s="74">
        <v>0</v>
      </c>
      <c r="K595" s="74">
        <v>0</v>
      </c>
      <c r="L595" s="74">
        <v>0</v>
      </c>
      <c r="M595" s="43">
        <f>SUM(D595:L595)</f>
        <v>0</v>
      </c>
    </row>
    <row r="596" spans="1:19" ht="15.75" customHeight="1">
      <c r="A596" s="849" t="s">
        <v>280</v>
      </c>
      <c r="B596" s="848"/>
      <c r="C596" s="175" t="s">
        <v>1200</v>
      </c>
      <c r="D596" s="76">
        <v>0</v>
      </c>
      <c r="E596" s="76">
        <v>0</v>
      </c>
      <c r="F596" s="297">
        <v>0</v>
      </c>
      <c r="G596" s="76">
        <v>0</v>
      </c>
      <c r="H596" s="76">
        <v>0</v>
      </c>
      <c r="I596" s="298">
        <v>0</v>
      </c>
      <c r="J596" s="74">
        <v>0</v>
      </c>
      <c r="K596" s="74">
        <v>0</v>
      </c>
      <c r="L596" s="74">
        <v>0</v>
      </c>
      <c r="M596" s="43">
        <f>SUM(D596:L596)</f>
        <v>0</v>
      </c>
    </row>
    <row r="597" spans="1:19" ht="15.75" customHeight="1">
      <c r="A597" s="849" t="s">
        <v>1203</v>
      </c>
      <c r="B597" s="848"/>
      <c r="C597" s="167" t="s">
        <v>1204</v>
      </c>
      <c r="D597" s="76">
        <v>0</v>
      </c>
      <c r="E597" s="76">
        <v>0</v>
      </c>
      <c r="F597" s="297">
        <v>0</v>
      </c>
      <c r="G597" s="76">
        <v>0</v>
      </c>
      <c r="H597" s="76">
        <v>0</v>
      </c>
      <c r="I597" s="298">
        <v>0</v>
      </c>
      <c r="J597" s="74">
        <v>0</v>
      </c>
      <c r="K597" s="74">
        <v>0</v>
      </c>
      <c r="L597" s="74">
        <v>0</v>
      </c>
      <c r="M597" s="43">
        <f>SUM(D597:L597)</f>
        <v>0</v>
      </c>
    </row>
    <row r="598" spans="1:19" s="557" customFormat="1" ht="15.75" customHeight="1">
      <c r="A598" s="803"/>
      <c r="B598" s="804"/>
      <c r="C598" s="181"/>
      <c r="D598" s="802"/>
      <c r="E598" s="802"/>
      <c r="F598" s="802"/>
      <c r="G598" s="802"/>
      <c r="H598" s="802"/>
      <c r="I598" s="802"/>
      <c r="J598" s="802"/>
      <c r="K598" s="802"/>
      <c r="L598" s="805"/>
      <c r="M598" s="43"/>
      <c r="N598" s="561"/>
      <c r="O598" s="561"/>
      <c r="P598" s="561"/>
      <c r="Q598" s="561"/>
      <c r="R598" s="561"/>
      <c r="S598" s="561"/>
    </row>
    <row r="599" spans="1:19" s="24" customFormat="1" ht="15.75" customHeight="1">
      <c r="A599" s="8" t="s">
        <v>223</v>
      </c>
      <c r="B599" s="99"/>
      <c r="C599" s="233" t="s">
        <v>423</v>
      </c>
      <c r="D599" s="254"/>
      <c r="E599" s="254"/>
      <c r="F599" s="312"/>
      <c r="G599" s="312"/>
      <c r="H599" s="312"/>
      <c r="I599" s="312"/>
      <c r="J599" s="254"/>
      <c r="K599" s="254"/>
      <c r="L599" s="255"/>
      <c r="M599" s="43"/>
      <c r="N599" s="39"/>
      <c r="O599" s="39"/>
      <c r="P599" s="39"/>
      <c r="Q599" s="39"/>
      <c r="R599" s="39"/>
      <c r="S599" s="39"/>
    </row>
    <row r="600" spans="1:19" s="24" customFormat="1" ht="15.75" customHeight="1">
      <c r="A600" s="127" t="s">
        <v>281</v>
      </c>
      <c r="B600" s="247"/>
      <c r="C600" s="179" t="s">
        <v>424</v>
      </c>
      <c r="D600" s="76">
        <v>0</v>
      </c>
      <c r="E600" s="76">
        <v>0</v>
      </c>
      <c r="F600" s="297">
        <v>0</v>
      </c>
      <c r="G600" s="76">
        <v>0</v>
      </c>
      <c r="H600" s="76">
        <v>0</v>
      </c>
      <c r="I600" s="298">
        <v>0</v>
      </c>
      <c r="J600" s="74">
        <v>0</v>
      </c>
      <c r="K600" s="74">
        <v>0</v>
      </c>
      <c r="L600" s="74">
        <v>0</v>
      </c>
      <c r="M600" s="43">
        <f>SUM(D600:L600)</f>
        <v>0</v>
      </c>
      <c r="N600" s="39"/>
      <c r="O600" s="39"/>
      <c r="P600" s="39"/>
      <c r="Q600" s="39"/>
      <c r="R600" s="39"/>
      <c r="S600" s="39"/>
    </row>
    <row r="601" spans="1:19" s="24" customFormat="1" ht="15.75" customHeight="1">
      <c r="A601" s="125" t="s">
        <v>282</v>
      </c>
      <c r="B601" s="247"/>
      <c r="C601" s="234" t="s">
        <v>975</v>
      </c>
      <c r="D601" s="76">
        <v>0</v>
      </c>
      <c r="E601" s="76">
        <v>0</v>
      </c>
      <c r="F601" s="297">
        <v>0</v>
      </c>
      <c r="G601" s="76">
        <v>0</v>
      </c>
      <c r="H601" s="76">
        <v>0</v>
      </c>
      <c r="I601" s="298">
        <v>0</v>
      </c>
      <c r="J601" s="74">
        <v>0</v>
      </c>
      <c r="K601" s="74">
        <v>0</v>
      </c>
      <c r="L601" s="74">
        <v>0</v>
      </c>
      <c r="M601" s="43">
        <f>SUM(D601:L601)</f>
        <v>0</v>
      </c>
      <c r="N601" s="39"/>
      <c r="O601" s="39"/>
      <c r="P601" s="39"/>
      <c r="Q601" s="39"/>
      <c r="R601" s="39"/>
      <c r="S601" s="39"/>
    </row>
    <row r="602" spans="1:19" s="24" customFormat="1" ht="15.75" customHeight="1">
      <c r="A602" s="125" t="s">
        <v>283</v>
      </c>
      <c r="B602" s="247"/>
      <c r="C602" s="235" t="s">
        <v>976</v>
      </c>
      <c r="D602" s="76">
        <v>0</v>
      </c>
      <c r="E602" s="76">
        <v>0</v>
      </c>
      <c r="F602" s="297">
        <v>0</v>
      </c>
      <c r="G602" s="76">
        <v>0</v>
      </c>
      <c r="H602" s="76">
        <v>0</v>
      </c>
      <c r="I602" s="298">
        <v>0</v>
      </c>
      <c r="J602" s="74">
        <v>0</v>
      </c>
      <c r="K602" s="74">
        <v>0</v>
      </c>
      <c r="L602" s="74">
        <v>0</v>
      </c>
      <c r="M602" s="43">
        <f>SUM(D602:L602)</f>
        <v>0</v>
      </c>
      <c r="N602" s="39"/>
      <c r="O602" s="39"/>
      <c r="P602" s="39"/>
      <c r="Q602" s="39"/>
      <c r="R602" s="39"/>
      <c r="S602" s="39"/>
    </row>
    <row r="603" spans="1:19" s="24" customFormat="1" ht="15.75" customHeight="1">
      <c r="A603" s="125" t="s">
        <v>977</v>
      </c>
      <c r="B603" s="247"/>
      <c r="C603" s="235" t="s">
        <v>689</v>
      </c>
      <c r="D603" s="76">
        <v>0</v>
      </c>
      <c r="E603" s="76">
        <v>0</v>
      </c>
      <c r="F603" s="297">
        <v>0</v>
      </c>
      <c r="G603" s="76">
        <v>0</v>
      </c>
      <c r="H603" s="76">
        <v>0</v>
      </c>
      <c r="I603" s="298">
        <v>0</v>
      </c>
      <c r="J603" s="74">
        <v>0</v>
      </c>
      <c r="K603" s="74">
        <v>0</v>
      </c>
      <c r="L603" s="74">
        <v>0</v>
      </c>
      <c r="M603" s="43">
        <f>SUM(D603:L603)</f>
        <v>0</v>
      </c>
      <c r="N603" s="39"/>
      <c r="O603" s="39"/>
      <c r="P603" s="39"/>
      <c r="Q603" s="39"/>
      <c r="R603" s="39"/>
      <c r="S603" s="39"/>
    </row>
    <row r="604" spans="1:19" s="24" customFormat="1" ht="15.75" customHeight="1">
      <c r="A604" s="127" t="s">
        <v>978</v>
      </c>
      <c r="B604" s="247"/>
      <c r="C604" s="236" t="s">
        <v>696</v>
      </c>
      <c r="D604" s="76">
        <v>0</v>
      </c>
      <c r="E604" s="76">
        <v>0</v>
      </c>
      <c r="F604" s="297">
        <v>0</v>
      </c>
      <c r="G604" s="76">
        <v>0</v>
      </c>
      <c r="H604" s="76">
        <v>0</v>
      </c>
      <c r="I604" s="298">
        <v>0</v>
      </c>
      <c r="J604" s="74">
        <v>0</v>
      </c>
      <c r="K604" s="74">
        <v>0</v>
      </c>
      <c r="L604" s="74">
        <v>0</v>
      </c>
      <c r="M604" s="43">
        <f>SUM(D604:L604)</f>
        <v>0</v>
      </c>
      <c r="N604" s="39"/>
      <c r="O604" s="39"/>
      <c r="P604" s="39"/>
      <c r="Q604" s="39"/>
      <c r="R604" s="39"/>
      <c r="S604" s="39"/>
    </row>
    <row r="605" spans="1:19" ht="15.75" customHeight="1">
      <c r="A605" s="17"/>
      <c r="B605" s="103"/>
      <c r="C605" s="191"/>
      <c r="D605" s="252"/>
      <c r="E605" s="252"/>
      <c r="F605" s="311"/>
      <c r="G605" s="311"/>
      <c r="H605" s="311"/>
      <c r="I605" s="311"/>
      <c r="J605" s="252"/>
      <c r="K605" s="252"/>
      <c r="L605" s="256"/>
      <c r="M605" s="43"/>
    </row>
    <row r="606" spans="1:19" ht="15.75" customHeight="1">
      <c r="A606" s="8" t="s">
        <v>224</v>
      </c>
      <c r="B606" s="99"/>
      <c r="C606" s="233" t="s">
        <v>549</v>
      </c>
      <c r="D606" s="254"/>
      <c r="E606" s="254"/>
      <c r="F606" s="312"/>
      <c r="G606" s="312"/>
      <c r="H606" s="312"/>
      <c r="I606" s="312"/>
      <c r="J606" s="254"/>
      <c r="K606" s="254"/>
      <c r="L606" s="255"/>
      <c r="M606" s="43"/>
    </row>
    <row r="607" spans="1:19" ht="15.75" customHeight="1">
      <c r="A607" s="127" t="s">
        <v>284</v>
      </c>
      <c r="B607" s="247"/>
      <c r="C607" s="234" t="s">
        <v>979</v>
      </c>
      <c r="D607" s="76">
        <v>0</v>
      </c>
      <c r="E607" s="76">
        <v>0</v>
      </c>
      <c r="F607" s="297">
        <v>0</v>
      </c>
      <c r="G607" s="76">
        <v>0</v>
      </c>
      <c r="H607" s="76">
        <v>0</v>
      </c>
      <c r="I607" s="298">
        <v>0</v>
      </c>
      <c r="J607" s="74">
        <v>0</v>
      </c>
      <c r="K607" s="74">
        <v>0</v>
      </c>
      <c r="L607" s="74">
        <v>0</v>
      </c>
      <c r="M607" s="43">
        <f>SUM(D607:L607)</f>
        <v>0</v>
      </c>
    </row>
    <row r="608" spans="1:19" ht="15.75" customHeight="1">
      <c r="A608" s="127" t="s">
        <v>980</v>
      </c>
      <c r="B608" s="247"/>
      <c r="C608" s="234" t="s">
        <v>294</v>
      </c>
      <c r="D608" s="76">
        <v>0</v>
      </c>
      <c r="E608" s="76">
        <v>0</v>
      </c>
      <c r="F608" s="297">
        <v>0</v>
      </c>
      <c r="G608" s="76">
        <v>0</v>
      </c>
      <c r="H608" s="76">
        <v>0</v>
      </c>
      <c r="I608" s="298">
        <v>0</v>
      </c>
      <c r="J608" s="74">
        <v>0</v>
      </c>
      <c r="K608" s="74">
        <v>0</v>
      </c>
      <c r="L608" s="74">
        <v>0</v>
      </c>
      <c r="M608" s="43">
        <f>SUM(D608:L608)</f>
        <v>0</v>
      </c>
    </row>
    <row r="609" spans="1:13" ht="15.75" customHeight="1">
      <c r="A609" s="127" t="s">
        <v>981</v>
      </c>
      <c r="B609" s="247"/>
      <c r="C609" s="234" t="s">
        <v>55</v>
      </c>
      <c r="D609" s="76">
        <v>0</v>
      </c>
      <c r="E609" s="76">
        <v>0</v>
      </c>
      <c r="F609" s="297">
        <v>0</v>
      </c>
      <c r="G609" s="76">
        <v>0</v>
      </c>
      <c r="H609" s="76">
        <v>0</v>
      </c>
      <c r="I609" s="298">
        <v>0</v>
      </c>
      <c r="J609" s="74">
        <v>0</v>
      </c>
      <c r="K609" s="74">
        <v>0</v>
      </c>
      <c r="L609" s="74">
        <v>0</v>
      </c>
      <c r="M609" s="43">
        <f>SUM(D609:L609)</f>
        <v>0</v>
      </c>
    </row>
    <row r="610" spans="1:13" ht="15.75" customHeight="1">
      <c r="A610" s="26"/>
      <c r="B610" s="118"/>
      <c r="C610" s="176"/>
      <c r="D610" s="252"/>
      <c r="E610" s="252"/>
      <c r="F610" s="311"/>
      <c r="G610" s="311"/>
      <c r="H610" s="311"/>
      <c r="I610" s="311"/>
      <c r="J610" s="252"/>
      <c r="K610" s="252"/>
      <c r="L610" s="256"/>
      <c r="M610" s="43"/>
    </row>
    <row r="611" spans="1:13" ht="15.75" customHeight="1">
      <c r="A611" s="8" t="s">
        <v>225</v>
      </c>
      <c r="B611" s="99"/>
      <c r="C611" s="233" t="s">
        <v>551</v>
      </c>
      <c r="D611" s="254"/>
      <c r="E611" s="254"/>
      <c r="F611" s="312"/>
      <c r="G611" s="312"/>
      <c r="H611" s="312"/>
      <c r="I611" s="312"/>
      <c r="J611" s="254"/>
      <c r="K611" s="254"/>
      <c r="L611" s="255"/>
      <c r="M611" s="43"/>
    </row>
    <row r="612" spans="1:13" ht="15.75" customHeight="1">
      <c r="A612" s="125" t="s">
        <v>232</v>
      </c>
      <c r="B612" s="247"/>
      <c r="C612" s="235" t="s">
        <v>552</v>
      </c>
      <c r="D612" s="76">
        <v>0</v>
      </c>
      <c r="E612" s="76">
        <v>0</v>
      </c>
      <c r="F612" s="297">
        <v>0</v>
      </c>
      <c r="G612" s="76">
        <v>0</v>
      </c>
      <c r="H612" s="76">
        <v>0</v>
      </c>
      <c r="I612" s="298">
        <v>0</v>
      </c>
      <c r="J612" s="74">
        <v>0</v>
      </c>
      <c r="K612" s="74">
        <v>0</v>
      </c>
      <c r="L612" s="74">
        <v>0</v>
      </c>
      <c r="M612" s="43">
        <f t="shared" ref="M612:M624" si="35">SUM(D612:L612)</f>
        <v>0</v>
      </c>
    </row>
    <row r="613" spans="1:13" ht="15.75" customHeight="1">
      <c r="A613" s="125" t="s">
        <v>233</v>
      </c>
      <c r="B613" s="247"/>
      <c r="C613" s="234" t="s">
        <v>553</v>
      </c>
      <c r="D613" s="76">
        <v>0</v>
      </c>
      <c r="E613" s="76">
        <v>0</v>
      </c>
      <c r="F613" s="297">
        <v>0</v>
      </c>
      <c r="G613" s="76">
        <v>0</v>
      </c>
      <c r="H613" s="76">
        <v>0</v>
      </c>
      <c r="I613" s="298">
        <v>0</v>
      </c>
      <c r="J613" s="74">
        <v>0</v>
      </c>
      <c r="K613" s="74">
        <v>0</v>
      </c>
      <c r="L613" s="74">
        <v>0</v>
      </c>
      <c r="M613" s="43">
        <f t="shared" si="35"/>
        <v>0</v>
      </c>
    </row>
    <row r="614" spans="1:13" ht="15.75" customHeight="1">
      <c r="A614" s="125" t="s">
        <v>234</v>
      </c>
      <c r="B614" s="247"/>
      <c r="C614" s="235" t="s">
        <v>982</v>
      </c>
      <c r="D614" s="76">
        <v>0</v>
      </c>
      <c r="E614" s="76">
        <v>0</v>
      </c>
      <c r="F614" s="297">
        <v>0</v>
      </c>
      <c r="G614" s="76">
        <v>0</v>
      </c>
      <c r="H614" s="76">
        <v>0</v>
      </c>
      <c r="I614" s="298">
        <v>0</v>
      </c>
      <c r="J614" s="74">
        <v>0</v>
      </c>
      <c r="K614" s="74">
        <v>0</v>
      </c>
      <c r="L614" s="74">
        <v>0</v>
      </c>
      <c r="M614" s="43">
        <f t="shared" si="35"/>
        <v>0</v>
      </c>
    </row>
    <row r="615" spans="1:13" ht="15.75" customHeight="1">
      <c r="A615" s="125" t="s">
        <v>235</v>
      </c>
      <c r="B615" s="247"/>
      <c r="C615" s="235" t="s">
        <v>983</v>
      </c>
      <c r="D615" s="76">
        <v>0</v>
      </c>
      <c r="E615" s="76">
        <v>0</v>
      </c>
      <c r="F615" s="297">
        <v>0</v>
      </c>
      <c r="G615" s="76">
        <v>0</v>
      </c>
      <c r="H615" s="76">
        <v>0</v>
      </c>
      <c r="I615" s="298">
        <v>0</v>
      </c>
      <c r="J615" s="74">
        <v>0</v>
      </c>
      <c r="K615" s="74">
        <v>0</v>
      </c>
      <c r="L615" s="74">
        <v>0</v>
      </c>
      <c r="M615" s="43">
        <f t="shared" si="35"/>
        <v>0</v>
      </c>
    </row>
    <row r="616" spans="1:13" ht="15.75" customHeight="1">
      <c r="A616" s="127" t="s">
        <v>984</v>
      </c>
      <c r="B616" s="247"/>
      <c r="C616" s="234" t="s">
        <v>683</v>
      </c>
      <c r="D616" s="76">
        <v>0</v>
      </c>
      <c r="E616" s="76">
        <v>0</v>
      </c>
      <c r="F616" s="297">
        <v>0</v>
      </c>
      <c r="G616" s="76">
        <v>0</v>
      </c>
      <c r="H616" s="76">
        <v>0</v>
      </c>
      <c r="I616" s="298">
        <v>0</v>
      </c>
      <c r="J616" s="74">
        <v>0</v>
      </c>
      <c r="K616" s="74">
        <v>0</v>
      </c>
      <c r="L616" s="74">
        <v>0</v>
      </c>
      <c r="M616" s="43">
        <f t="shared" si="35"/>
        <v>0</v>
      </c>
    </row>
    <row r="617" spans="1:13" ht="15.75" customHeight="1">
      <c r="A617" s="125" t="s">
        <v>226</v>
      </c>
      <c r="B617" s="247"/>
      <c r="C617" s="234" t="s">
        <v>417</v>
      </c>
      <c r="D617" s="76">
        <v>0</v>
      </c>
      <c r="E617" s="76">
        <v>0</v>
      </c>
      <c r="F617" s="297">
        <v>0</v>
      </c>
      <c r="G617" s="76">
        <v>0</v>
      </c>
      <c r="H617" s="76">
        <v>0</v>
      </c>
      <c r="I617" s="298">
        <v>0</v>
      </c>
      <c r="J617" s="74">
        <v>0</v>
      </c>
      <c r="K617" s="74">
        <v>0</v>
      </c>
      <c r="L617" s="74">
        <v>0</v>
      </c>
      <c r="M617" s="43">
        <f t="shared" si="35"/>
        <v>0</v>
      </c>
    </row>
    <row r="618" spans="1:13" ht="15.75" customHeight="1">
      <c r="A618" s="125" t="s">
        <v>227</v>
      </c>
      <c r="B618" s="247"/>
      <c r="C618" s="234" t="s">
        <v>320</v>
      </c>
      <c r="D618" s="76">
        <v>0</v>
      </c>
      <c r="E618" s="76">
        <v>0</v>
      </c>
      <c r="F618" s="297">
        <v>0</v>
      </c>
      <c r="G618" s="76">
        <v>0</v>
      </c>
      <c r="H618" s="76">
        <v>0</v>
      </c>
      <c r="I618" s="298">
        <v>0</v>
      </c>
      <c r="J618" s="74">
        <v>0</v>
      </c>
      <c r="K618" s="74">
        <v>0</v>
      </c>
      <c r="L618" s="74">
        <v>0</v>
      </c>
      <c r="M618" s="43">
        <f t="shared" si="35"/>
        <v>0</v>
      </c>
    </row>
    <row r="619" spans="1:13" ht="15.75" customHeight="1">
      <c r="A619" s="127" t="s">
        <v>236</v>
      </c>
      <c r="B619" s="247"/>
      <c r="C619" s="234" t="s">
        <v>985</v>
      </c>
      <c r="D619" s="76">
        <v>0</v>
      </c>
      <c r="E619" s="76">
        <v>0</v>
      </c>
      <c r="F619" s="297">
        <v>0</v>
      </c>
      <c r="G619" s="76">
        <v>0</v>
      </c>
      <c r="H619" s="76">
        <v>0</v>
      </c>
      <c r="I619" s="298">
        <v>0</v>
      </c>
      <c r="J619" s="74">
        <v>0</v>
      </c>
      <c r="K619" s="74">
        <v>0</v>
      </c>
      <c r="L619" s="74">
        <v>0</v>
      </c>
      <c r="M619" s="43">
        <f t="shared" si="35"/>
        <v>0</v>
      </c>
    </row>
    <row r="620" spans="1:13" ht="15.75" customHeight="1">
      <c r="A620" s="125" t="s">
        <v>237</v>
      </c>
      <c r="B620" s="247"/>
      <c r="C620" s="179" t="s">
        <v>986</v>
      </c>
      <c r="D620" s="76">
        <v>0</v>
      </c>
      <c r="E620" s="76">
        <v>0</v>
      </c>
      <c r="F620" s="297">
        <v>0</v>
      </c>
      <c r="G620" s="76">
        <v>0</v>
      </c>
      <c r="H620" s="76">
        <v>0</v>
      </c>
      <c r="I620" s="298">
        <v>0</v>
      </c>
      <c r="J620" s="74">
        <v>0</v>
      </c>
      <c r="K620" s="74">
        <v>0</v>
      </c>
      <c r="L620" s="74">
        <v>0</v>
      </c>
      <c r="M620" s="43">
        <f t="shared" si="35"/>
        <v>0</v>
      </c>
    </row>
    <row r="621" spans="1:13" ht="15.75" customHeight="1">
      <c r="A621" s="125" t="s">
        <v>238</v>
      </c>
      <c r="B621" s="247"/>
      <c r="C621" s="235" t="s">
        <v>987</v>
      </c>
      <c r="D621" s="76">
        <v>0</v>
      </c>
      <c r="E621" s="76">
        <v>0</v>
      </c>
      <c r="F621" s="297">
        <v>0</v>
      </c>
      <c r="G621" s="76">
        <v>0</v>
      </c>
      <c r="H621" s="76">
        <v>0</v>
      </c>
      <c r="I621" s="298">
        <v>0</v>
      </c>
      <c r="J621" s="74">
        <v>0</v>
      </c>
      <c r="K621" s="74">
        <v>0</v>
      </c>
      <c r="L621" s="74">
        <v>0</v>
      </c>
      <c r="M621" s="43">
        <f t="shared" si="35"/>
        <v>0</v>
      </c>
    </row>
    <row r="622" spans="1:13" ht="15.75" customHeight="1">
      <c r="A622" s="125" t="s">
        <v>239</v>
      </c>
      <c r="B622" s="247"/>
      <c r="C622" s="235" t="s">
        <v>988</v>
      </c>
      <c r="D622" s="76">
        <v>0</v>
      </c>
      <c r="E622" s="76">
        <v>0</v>
      </c>
      <c r="F622" s="297">
        <v>0</v>
      </c>
      <c r="G622" s="76">
        <v>0</v>
      </c>
      <c r="H622" s="76">
        <v>0</v>
      </c>
      <c r="I622" s="298">
        <v>0</v>
      </c>
      <c r="J622" s="74">
        <v>0</v>
      </c>
      <c r="K622" s="74">
        <v>0</v>
      </c>
      <c r="L622" s="74">
        <v>0</v>
      </c>
      <c r="M622" s="43">
        <f t="shared" si="35"/>
        <v>0</v>
      </c>
    </row>
    <row r="623" spans="1:13" ht="15.75" customHeight="1">
      <c r="A623" s="125" t="s">
        <v>240</v>
      </c>
      <c r="B623" s="247"/>
      <c r="C623" s="235" t="s">
        <v>989</v>
      </c>
      <c r="D623" s="76">
        <v>0</v>
      </c>
      <c r="E623" s="76">
        <v>0</v>
      </c>
      <c r="F623" s="297">
        <v>0</v>
      </c>
      <c r="G623" s="76">
        <v>0</v>
      </c>
      <c r="H623" s="76">
        <v>0</v>
      </c>
      <c r="I623" s="298">
        <v>0</v>
      </c>
      <c r="J623" s="74">
        <v>0</v>
      </c>
      <c r="K623" s="74">
        <v>0</v>
      </c>
      <c r="L623" s="74">
        <v>0</v>
      </c>
      <c r="M623" s="43">
        <f t="shared" si="35"/>
        <v>0</v>
      </c>
    </row>
    <row r="624" spans="1:13" ht="15.75" customHeight="1">
      <c r="A624" s="125" t="s">
        <v>381</v>
      </c>
      <c r="B624" s="247"/>
      <c r="C624" s="235" t="s">
        <v>294</v>
      </c>
      <c r="D624" s="76">
        <v>0</v>
      </c>
      <c r="E624" s="76">
        <v>0</v>
      </c>
      <c r="F624" s="297">
        <v>0</v>
      </c>
      <c r="G624" s="76">
        <v>0</v>
      </c>
      <c r="H624" s="76">
        <v>0</v>
      </c>
      <c r="I624" s="298">
        <v>0</v>
      </c>
      <c r="J624" s="74">
        <v>0</v>
      </c>
      <c r="K624" s="74">
        <v>0</v>
      </c>
      <c r="L624" s="74">
        <v>0</v>
      </c>
      <c r="M624" s="43">
        <f t="shared" si="35"/>
        <v>0</v>
      </c>
    </row>
    <row r="625" spans="1:19" ht="15.75" customHeight="1">
      <c r="A625" s="266"/>
      <c r="B625" s="102"/>
      <c r="C625" s="237"/>
      <c r="D625" s="252"/>
      <c r="E625" s="252"/>
      <c r="F625" s="311"/>
      <c r="G625" s="311"/>
      <c r="H625" s="311"/>
      <c r="I625" s="311"/>
      <c r="J625" s="252"/>
      <c r="K625" s="252"/>
      <c r="L625" s="256"/>
      <c r="M625" s="43"/>
    </row>
    <row r="626" spans="1:19" ht="15.75" customHeight="1">
      <c r="A626" s="8" t="s">
        <v>228</v>
      </c>
      <c r="B626" s="99"/>
      <c r="C626" s="238" t="s">
        <v>321</v>
      </c>
      <c r="D626" s="254"/>
      <c r="E626" s="254"/>
      <c r="F626" s="312"/>
      <c r="G626" s="312"/>
      <c r="H626" s="312"/>
      <c r="I626" s="312"/>
      <c r="J626" s="254"/>
      <c r="K626" s="254"/>
      <c r="L626" s="255"/>
      <c r="M626" s="43"/>
    </row>
    <row r="627" spans="1:19" s="24" customFormat="1" ht="15.75" customHeight="1">
      <c r="A627" s="127" t="s">
        <v>285</v>
      </c>
      <c r="B627" s="247"/>
      <c r="C627" s="179" t="s">
        <v>973</v>
      </c>
      <c r="D627" s="76">
        <v>0</v>
      </c>
      <c r="E627" s="76">
        <v>0</v>
      </c>
      <c r="F627" s="297">
        <v>0</v>
      </c>
      <c r="G627" s="76">
        <v>0</v>
      </c>
      <c r="H627" s="76">
        <v>0</v>
      </c>
      <c r="I627" s="298">
        <v>0</v>
      </c>
      <c r="J627" s="74">
        <v>0</v>
      </c>
      <c r="K627" s="74">
        <v>0</v>
      </c>
      <c r="L627" s="74">
        <v>0</v>
      </c>
      <c r="M627" s="43">
        <f>SUM(D627:L627)</f>
        <v>0</v>
      </c>
      <c r="N627" s="39"/>
      <c r="O627" s="39"/>
      <c r="P627" s="39"/>
      <c r="Q627" s="39"/>
      <c r="R627" s="39"/>
      <c r="S627" s="39"/>
    </row>
    <row r="628" spans="1:19" ht="15.75" customHeight="1">
      <c r="A628" s="125" t="s">
        <v>286</v>
      </c>
      <c r="B628" s="247"/>
      <c r="C628" s="179" t="s">
        <v>618</v>
      </c>
      <c r="D628" s="76">
        <v>0</v>
      </c>
      <c r="E628" s="76">
        <v>0</v>
      </c>
      <c r="F628" s="297">
        <v>0</v>
      </c>
      <c r="G628" s="76">
        <v>0</v>
      </c>
      <c r="H628" s="76">
        <v>0</v>
      </c>
      <c r="I628" s="298">
        <v>0</v>
      </c>
      <c r="J628" s="74">
        <v>0</v>
      </c>
      <c r="K628" s="74">
        <v>0</v>
      </c>
      <c r="L628" s="74">
        <v>0</v>
      </c>
      <c r="M628" s="43">
        <f>SUM(D628:L628)</f>
        <v>0</v>
      </c>
    </row>
    <row r="629" spans="1:19" ht="15.75" customHeight="1">
      <c r="A629" s="266"/>
      <c r="B629" s="102"/>
      <c r="C629" s="237"/>
      <c r="D629" s="252"/>
      <c r="E629" s="252"/>
      <c r="F629" s="311"/>
      <c r="G629" s="311"/>
      <c r="H629" s="311"/>
      <c r="I629" s="311"/>
      <c r="J629" s="252"/>
      <c r="K629" s="252"/>
      <c r="L629" s="256"/>
      <c r="M629" s="43"/>
    </row>
    <row r="630" spans="1:19" ht="15.75" customHeight="1">
      <c r="A630" s="8" t="s">
        <v>229</v>
      </c>
      <c r="B630" s="99"/>
      <c r="C630" s="239" t="s">
        <v>161</v>
      </c>
      <c r="D630" s="254"/>
      <c r="E630" s="254"/>
      <c r="F630" s="312"/>
      <c r="G630" s="312"/>
      <c r="H630" s="312"/>
      <c r="I630" s="312"/>
      <c r="J630" s="254"/>
      <c r="K630" s="254"/>
      <c r="L630" s="255"/>
      <c r="M630" s="43"/>
    </row>
    <row r="631" spans="1:19" ht="15.75" customHeight="1">
      <c r="A631" s="13" t="s">
        <v>230</v>
      </c>
      <c r="B631" s="101"/>
      <c r="C631" s="846" t="s">
        <v>1202</v>
      </c>
      <c r="D631" s="76">
        <v>0</v>
      </c>
      <c r="E631" s="76">
        <v>0</v>
      </c>
      <c r="F631" s="297">
        <v>0</v>
      </c>
      <c r="G631" s="76">
        <v>0</v>
      </c>
      <c r="H631" s="76">
        <v>0</v>
      </c>
      <c r="I631" s="298">
        <v>0</v>
      </c>
      <c r="J631" s="74">
        <v>0</v>
      </c>
      <c r="K631" s="74">
        <v>0</v>
      </c>
      <c r="L631" s="74">
        <v>0</v>
      </c>
      <c r="M631" s="43">
        <f>SUM(D631:L631)</f>
        <v>0</v>
      </c>
    </row>
    <row r="632" spans="1:19" s="557" customFormat="1" ht="15.75" customHeight="1">
      <c r="A632" s="266"/>
      <c r="B632" s="102"/>
      <c r="C632" s="237"/>
      <c r="D632" s="75"/>
      <c r="E632" s="75"/>
      <c r="F632" s="75"/>
      <c r="G632" s="75"/>
      <c r="H632" s="75"/>
      <c r="I632" s="75"/>
      <c r="J632" s="75"/>
      <c r="K632" s="75"/>
      <c r="L632" s="75"/>
      <c r="M632" s="43"/>
      <c r="N632" s="561"/>
      <c r="O632" s="561"/>
      <c r="P632" s="561"/>
      <c r="Q632" s="561"/>
      <c r="R632" s="561"/>
      <c r="S632" s="561"/>
    </row>
    <row r="633" spans="1:19" ht="15.75" customHeight="1">
      <c r="A633" s="51" t="s">
        <v>160</v>
      </c>
      <c r="B633" s="247"/>
      <c r="C633" s="796" t="s">
        <v>1199</v>
      </c>
      <c r="D633" s="76">
        <v>0</v>
      </c>
      <c r="E633" s="76">
        <v>0</v>
      </c>
      <c r="F633" s="298">
        <v>0</v>
      </c>
      <c r="G633" s="76">
        <v>0</v>
      </c>
      <c r="H633" s="76">
        <v>0</v>
      </c>
      <c r="I633" s="298">
        <v>0</v>
      </c>
      <c r="J633" s="74">
        <v>0</v>
      </c>
      <c r="K633" s="74">
        <v>0</v>
      </c>
      <c r="L633" s="74">
        <v>0</v>
      </c>
      <c r="M633" s="43">
        <f>SUM(D633:L633)</f>
        <v>0</v>
      </c>
    </row>
    <row r="634" spans="1:19" s="557" customFormat="1" ht="15.75" customHeight="1" thickBot="1">
      <c r="A634" s="794"/>
      <c r="B634" s="795"/>
      <c r="C634" s="796"/>
      <c r="D634" s="797"/>
      <c r="E634" s="801"/>
      <c r="F634" s="801"/>
      <c r="G634" s="801"/>
      <c r="H634" s="801"/>
      <c r="I634" s="801"/>
      <c r="J634" s="798"/>
      <c r="K634" s="798"/>
      <c r="L634" s="799"/>
      <c r="M634" s="800"/>
      <c r="N634" s="561"/>
      <c r="O634" s="561"/>
      <c r="P634" s="561"/>
      <c r="Q634" s="561"/>
      <c r="R634" s="561"/>
      <c r="S634" s="561"/>
    </row>
    <row r="635" spans="1:19" ht="15.75" customHeight="1" thickTop="1" thickBot="1">
      <c r="A635" s="688"/>
      <c r="B635" s="694"/>
      <c r="C635" s="695" t="s">
        <v>40</v>
      </c>
      <c r="D635" s="690">
        <f>SUM(D594:D631)-D633</f>
        <v>0</v>
      </c>
      <c r="E635" s="690">
        <f t="shared" ref="E635:I635" si="36">SUM(E594:E631)-E633</f>
        <v>0</v>
      </c>
      <c r="F635" s="690">
        <f t="shared" si="36"/>
        <v>0</v>
      </c>
      <c r="G635" s="690">
        <f t="shared" si="36"/>
        <v>0</v>
      </c>
      <c r="H635" s="690">
        <f t="shared" si="36"/>
        <v>0</v>
      </c>
      <c r="I635" s="690">
        <f t="shared" si="36"/>
        <v>0</v>
      </c>
      <c r="J635" s="696">
        <f t="shared" ref="J635:M635" si="37">SUM(J594:J633)</f>
        <v>0</v>
      </c>
      <c r="K635" s="696">
        <f t="shared" si="37"/>
        <v>0</v>
      </c>
      <c r="L635" s="696">
        <f t="shared" si="37"/>
        <v>0</v>
      </c>
      <c r="M635" s="692">
        <f t="shared" si="37"/>
        <v>0</v>
      </c>
    </row>
    <row r="636" spans="1:19" ht="15" customHeight="1" thickTop="1">
      <c r="A636" s="697"/>
      <c r="B636" s="698"/>
      <c r="C636" s="192"/>
      <c r="D636" s="699"/>
      <c r="E636" s="699"/>
      <c r="F636" s="700"/>
      <c r="G636" s="701"/>
      <c r="H636" s="699"/>
      <c r="I636" s="700"/>
      <c r="J636" s="700"/>
      <c r="K636" s="702"/>
      <c r="L636" s="702"/>
      <c r="M636" s="703"/>
    </row>
    <row r="637" spans="1:19" ht="15.75" customHeight="1">
      <c r="A637" s="704"/>
      <c r="B637" s="705" t="s">
        <v>41</v>
      </c>
      <c r="C637" s="706"/>
      <c r="D637" s="707">
        <f>+D94</f>
        <v>0</v>
      </c>
      <c r="E637" s="707">
        <f t="shared" ref="E637:M637" si="38">+E94</f>
        <v>0</v>
      </c>
      <c r="F637" s="708">
        <f t="shared" si="38"/>
        <v>0</v>
      </c>
      <c r="G637" s="707">
        <f t="shared" si="38"/>
        <v>0</v>
      </c>
      <c r="H637" s="707">
        <f t="shared" si="38"/>
        <v>0</v>
      </c>
      <c r="I637" s="708">
        <f t="shared" si="38"/>
        <v>0</v>
      </c>
      <c r="J637" s="709">
        <f t="shared" si="38"/>
        <v>0</v>
      </c>
      <c r="K637" s="709">
        <f t="shared" si="38"/>
        <v>0</v>
      </c>
      <c r="L637" s="709">
        <f t="shared" si="38"/>
        <v>0</v>
      </c>
      <c r="M637" s="709">
        <f t="shared" si="38"/>
        <v>0</v>
      </c>
    </row>
    <row r="638" spans="1:19" ht="15.75" customHeight="1">
      <c r="A638" s="710"/>
      <c r="B638" s="711" t="s">
        <v>42</v>
      </c>
      <c r="C638" s="712"/>
      <c r="D638" s="713">
        <f>+D591+D485</f>
        <v>0</v>
      </c>
      <c r="E638" s="713">
        <f t="shared" ref="E638:M638" si="39">+E591+E485</f>
        <v>0</v>
      </c>
      <c r="F638" s="714">
        <f t="shared" si="39"/>
        <v>0</v>
      </c>
      <c r="G638" s="713">
        <f t="shared" si="39"/>
        <v>0</v>
      </c>
      <c r="H638" s="713">
        <f t="shared" si="39"/>
        <v>0</v>
      </c>
      <c r="I638" s="714">
        <f t="shared" si="39"/>
        <v>0</v>
      </c>
      <c r="J638" s="715">
        <f t="shared" si="39"/>
        <v>0</v>
      </c>
      <c r="K638" s="715">
        <f t="shared" si="39"/>
        <v>0</v>
      </c>
      <c r="L638" s="715">
        <f t="shared" si="39"/>
        <v>0</v>
      </c>
      <c r="M638" s="716">
        <f t="shared" si="39"/>
        <v>0</v>
      </c>
    </row>
    <row r="639" spans="1:19" ht="15.75" customHeight="1" thickBot="1">
      <c r="A639" s="710"/>
      <c r="B639" s="711" t="s">
        <v>43</v>
      </c>
      <c r="C639" s="712"/>
      <c r="D639" s="713">
        <f>+D638+D637</f>
        <v>0</v>
      </c>
      <c r="E639" s="713">
        <f t="shared" ref="E639:L639" si="40">+E638+E637</f>
        <v>0</v>
      </c>
      <c r="F639" s="714">
        <f t="shared" ref="F639" si="41">+F638+F637</f>
        <v>0</v>
      </c>
      <c r="G639" s="713">
        <f t="shared" si="40"/>
        <v>0</v>
      </c>
      <c r="H639" s="713">
        <f t="shared" si="40"/>
        <v>0</v>
      </c>
      <c r="I639" s="714">
        <f t="shared" si="40"/>
        <v>0</v>
      </c>
      <c r="J639" s="715">
        <f t="shared" si="40"/>
        <v>0</v>
      </c>
      <c r="K639" s="715">
        <f t="shared" si="40"/>
        <v>0</v>
      </c>
      <c r="L639" s="715">
        <f t="shared" si="40"/>
        <v>0</v>
      </c>
      <c r="M639" s="716">
        <f>+M638+M637</f>
        <v>0</v>
      </c>
    </row>
    <row r="640" spans="1:19" ht="15.75" customHeight="1" thickTop="1" thickBot="1">
      <c r="A640" s="688"/>
      <c r="B640" s="717" t="s">
        <v>44</v>
      </c>
      <c r="C640" s="566"/>
      <c r="D640" s="713">
        <f>D639+D635</f>
        <v>0</v>
      </c>
      <c r="E640" s="690">
        <f t="shared" ref="E640:L640" si="42">+E639+E635</f>
        <v>0</v>
      </c>
      <c r="F640" s="691">
        <f t="shared" ref="F640" si="43">+F639+F635</f>
        <v>0</v>
      </c>
      <c r="G640" s="690">
        <f t="shared" si="42"/>
        <v>0</v>
      </c>
      <c r="H640" s="690">
        <f t="shared" si="42"/>
        <v>0</v>
      </c>
      <c r="I640" s="691">
        <f t="shared" si="42"/>
        <v>0</v>
      </c>
      <c r="J640" s="692">
        <f t="shared" si="42"/>
        <v>0</v>
      </c>
      <c r="K640" s="692">
        <f t="shared" si="42"/>
        <v>0</v>
      </c>
      <c r="L640" s="692">
        <f t="shared" si="42"/>
        <v>0</v>
      </c>
      <c r="M640" s="692">
        <f>+M639+M635</f>
        <v>0</v>
      </c>
    </row>
    <row r="641" spans="1:19" s="28" customFormat="1" ht="15.75" customHeight="1" thickTop="1">
      <c r="A641" s="718"/>
      <c r="B641" s="180"/>
      <c r="C641" s="180"/>
      <c r="D641" s="180"/>
      <c r="E641" s="180"/>
      <c r="F641" s="222"/>
      <c r="G641" s="180"/>
      <c r="H641" s="180"/>
      <c r="I641" s="180"/>
      <c r="J641" s="222"/>
      <c r="K641" s="222"/>
      <c r="L641" s="222"/>
      <c r="M641" s="719"/>
      <c r="N641" s="27"/>
      <c r="O641" s="27"/>
      <c r="P641" s="27"/>
      <c r="Q641" s="27"/>
      <c r="R641" s="27"/>
      <c r="S641" s="27"/>
    </row>
    <row r="642" spans="1:19" s="28" customFormat="1" ht="15.75" customHeight="1">
      <c r="A642" s="720"/>
      <c r="B642" s="721" t="s">
        <v>1042</v>
      </c>
      <c r="C642" s="722"/>
      <c r="D642" s="950">
        <f>SUM(D640:I640)</f>
        <v>0</v>
      </c>
      <c r="E642" s="951"/>
      <c r="F642" s="951"/>
      <c r="G642" s="951"/>
      <c r="H642" s="951"/>
      <c r="I642" s="951"/>
      <c r="J642" s="723"/>
      <c r="K642" s="724"/>
      <c r="L642" s="724"/>
      <c r="M642" s="725"/>
      <c r="N642" s="27"/>
      <c r="O642" s="27"/>
      <c r="P642" s="27"/>
      <c r="Q642" s="27"/>
      <c r="R642" s="27"/>
      <c r="S642" s="27"/>
    </row>
    <row r="643" spans="1:19" ht="15.2" customHeight="1">
      <c r="A643" s="726"/>
      <c r="B643" s="726"/>
      <c r="C643" s="726"/>
      <c r="D643" s="726"/>
      <c r="E643" s="726"/>
      <c r="F643" s="727"/>
      <c r="G643" s="726"/>
      <c r="H643" s="726"/>
      <c r="I643" s="726"/>
      <c r="J643" s="726"/>
      <c r="K643" s="726"/>
      <c r="L643" s="726"/>
      <c r="M643" s="726"/>
    </row>
    <row r="644" spans="1:19" ht="15.2" customHeight="1">
      <c r="F644" s="24"/>
    </row>
    <row r="645" spans="1:19" ht="15.2" customHeight="1">
      <c r="F645" s="24"/>
    </row>
    <row r="646" spans="1:19" ht="15.2" customHeight="1">
      <c r="F646" s="24"/>
    </row>
    <row r="647" spans="1:19" ht="15.2" customHeight="1">
      <c r="F647" s="24"/>
    </row>
    <row r="648" spans="1:19" ht="15.2" customHeight="1">
      <c r="F648" s="24"/>
    </row>
    <row r="649" spans="1:19" ht="15.2" customHeight="1">
      <c r="F649" s="24"/>
    </row>
    <row r="650" spans="1:19" ht="15.2" customHeight="1">
      <c r="F650" s="24"/>
    </row>
    <row r="651" spans="1:19" ht="15.2" customHeight="1">
      <c r="F651" s="24"/>
    </row>
    <row r="652" spans="1:19" ht="15.2" customHeight="1">
      <c r="F652" s="24"/>
    </row>
    <row r="653" spans="1:19" ht="15.2" customHeight="1">
      <c r="F653" s="24"/>
    </row>
    <row r="654" spans="1:19" ht="15.2" customHeight="1">
      <c r="F654" s="24"/>
    </row>
    <row r="655" spans="1:19" ht="15.2" customHeight="1">
      <c r="F655" s="24"/>
    </row>
    <row r="656" spans="1:19" ht="15.2" customHeight="1">
      <c r="F656" s="24"/>
    </row>
    <row r="657" spans="6:6" ht="15.2" customHeight="1">
      <c r="F657" s="24"/>
    </row>
    <row r="658" spans="6:6" ht="15.2" customHeight="1">
      <c r="F658" s="24"/>
    </row>
    <row r="659" spans="6:6" ht="15.2" customHeight="1">
      <c r="F659" s="24"/>
    </row>
    <row r="660" spans="6:6" ht="15.2" customHeight="1">
      <c r="F660" s="24"/>
    </row>
    <row r="661" spans="6:6" ht="15.2" customHeight="1">
      <c r="F661" s="24"/>
    </row>
    <row r="662" spans="6:6" ht="15.2" customHeight="1">
      <c r="F662" s="24"/>
    </row>
    <row r="663" spans="6:6" ht="15.2" customHeight="1">
      <c r="F663" s="24"/>
    </row>
    <row r="664" spans="6:6" ht="15.2" customHeight="1">
      <c r="F664" s="24"/>
    </row>
    <row r="665" spans="6:6" ht="15.2" customHeight="1">
      <c r="F665" s="24"/>
    </row>
    <row r="666" spans="6:6" ht="15.2" customHeight="1">
      <c r="F666" s="24"/>
    </row>
    <row r="667" spans="6:6" ht="15.2" customHeight="1">
      <c r="F667" s="24"/>
    </row>
    <row r="668" spans="6:6" ht="15.2" customHeight="1">
      <c r="F668" s="24"/>
    </row>
    <row r="669" spans="6:6" ht="15.2" customHeight="1">
      <c r="F669" s="24"/>
    </row>
    <row r="670" spans="6:6" ht="15.2" customHeight="1">
      <c r="F670" s="24"/>
    </row>
    <row r="671" spans="6:6" ht="15.2" customHeight="1">
      <c r="F671" s="24"/>
    </row>
    <row r="672" spans="6:6" ht="15.2" customHeight="1">
      <c r="F672" s="24"/>
    </row>
    <row r="673" spans="6:6" ht="15.2" customHeight="1">
      <c r="F673" s="24"/>
    </row>
    <row r="674" spans="6:6" ht="15.2" customHeight="1">
      <c r="F674" s="24"/>
    </row>
    <row r="675" spans="6:6" ht="15.2" customHeight="1">
      <c r="F675" s="24"/>
    </row>
    <row r="676" spans="6:6" ht="15.2" customHeight="1">
      <c r="F676" s="24"/>
    </row>
    <row r="677" spans="6:6" ht="15.2" customHeight="1">
      <c r="F677" s="24"/>
    </row>
    <row r="678" spans="6:6" ht="15.2" customHeight="1">
      <c r="F678" s="24"/>
    </row>
    <row r="679" spans="6:6" ht="15.2" customHeight="1">
      <c r="F679" s="24"/>
    </row>
    <row r="680" spans="6:6" ht="15.2" customHeight="1">
      <c r="F680" s="24"/>
    </row>
    <row r="681" spans="6:6" ht="15.2" customHeight="1">
      <c r="F681" s="24"/>
    </row>
    <row r="682" spans="6:6" ht="15.2" customHeight="1">
      <c r="F682" s="24"/>
    </row>
    <row r="683" spans="6:6" ht="15.2" customHeight="1">
      <c r="F683" s="24"/>
    </row>
    <row r="684" spans="6:6" ht="15.2" customHeight="1">
      <c r="F684" s="24"/>
    </row>
    <row r="685" spans="6:6" ht="15.2" customHeight="1">
      <c r="F685" s="24"/>
    </row>
    <row r="686" spans="6:6" ht="15.2" customHeight="1">
      <c r="F686" s="24"/>
    </row>
    <row r="687" spans="6:6" ht="15.2" customHeight="1">
      <c r="F687" s="24"/>
    </row>
    <row r="688" spans="6:6" ht="15.2" customHeight="1">
      <c r="F688" s="24"/>
    </row>
    <row r="689" spans="6:6" ht="15.2" customHeight="1">
      <c r="F689" s="24"/>
    </row>
    <row r="690" spans="6:6" ht="15.2" customHeight="1">
      <c r="F690" s="24"/>
    </row>
    <row r="691" spans="6:6" ht="15.2" customHeight="1">
      <c r="F691" s="24"/>
    </row>
    <row r="692" spans="6:6" ht="15.2" customHeight="1">
      <c r="F692" s="24"/>
    </row>
    <row r="693" spans="6:6" ht="15.2" customHeight="1">
      <c r="F693" s="24"/>
    </row>
    <row r="694" spans="6:6" ht="15.2" customHeight="1">
      <c r="F694" s="24"/>
    </row>
    <row r="695" spans="6:6" ht="15.2" customHeight="1">
      <c r="F695" s="24"/>
    </row>
    <row r="696" spans="6:6" ht="15.2" customHeight="1">
      <c r="F696" s="24"/>
    </row>
    <row r="697" spans="6:6" ht="15.2" customHeight="1">
      <c r="F697" s="24"/>
    </row>
    <row r="698" spans="6:6" ht="15.2" customHeight="1">
      <c r="F698" s="24"/>
    </row>
    <row r="699" spans="6:6" ht="15.2" customHeight="1">
      <c r="F699" s="24"/>
    </row>
    <row r="700" spans="6:6" ht="15.2" customHeight="1">
      <c r="F700" s="24"/>
    </row>
    <row r="701" spans="6:6" ht="15.2" customHeight="1">
      <c r="F701" s="24"/>
    </row>
    <row r="702" spans="6:6" ht="15.2" customHeight="1">
      <c r="F702" s="24"/>
    </row>
    <row r="703" spans="6:6" ht="15.2" customHeight="1">
      <c r="F703" s="24"/>
    </row>
    <row r="704" spans="6:6" ht="15.2" customHeight="1">
      <c r="F704" s="24"/>
    </row>
    <row r="705" spans="6:6" ht="15.2" customHeight="1">
      <c r="F705" s="24"/>
    </row>
    <row r="706" spans="6:6" ht="15.2" customHeight="1">
      <c r="F706" s="24"/>
    </row>
    <row r="707" spans="6:6" ht="15.2" customHeight="1">
      <c r="F707" s="24"/>
    </row>
    <row r="708" spans="6:6" ht="15.2" customHeight="1">
      <c r="F708" s="24"/>
    </row>
    <row r="709" spans="6:6" ht="15.2" customHeight="1">
      <c r="F709" s="24"/>
    </row>
    <row r="710" spans="6:6" ht="15.2" customHeight="1">
      <c r="F710" s="24"/>
    </row>
    <row r="711" spans="6:6" ht="15.2" customHeight="1">
      <c r="F711" s="24"/>
    </row>
    <row r="712" spans="6:6" ht="15.2" customHeight="1">
      <c r="F712" s="24"/>
    </row>
    <row r="713" spans="6:6" ht="15.2" customHeight="1">
      <c r="F713" s="24"/>
    </row>
    <row r="714" spans="6:6" ht="15.2" customHeight="1">
      <c r="F714" s="24"/>
    </row>
    <row r="715" spans="6:6" ht="15.2" customHeight="1">
      <c r="F715" s="24"/>
    </row>
    <row r="716" spans="6:6" ht="15.2" customHeight="1">
      <c r="F716" s="24"/>
    </row>
    <row r="717" spans="6:6" ht="15.2" customHeight="1">
      <c r="F717" s="24"/>
    </row>
    <row r="718" spans="6:6" ht="15.2" customHeight="1">
      <c r="F718" s="24"/>
    </row>
    <row r="719" spans="6:6" ht="15.2" customHeight="1">
      <c r="F719" s="24"/>
    </row>
    <row r="720" spans="6:6" ht="15.2" customHeight="1">
      <c r="F720" s="24"/>
    </row>
    <row r="721" spans="6:6" ht="15.2" customHeight="1">
      <c r="F721" s="24"/>
    </row>
    <row r="722" spans="6:6" ht="15.2" customHeight="1">
      <c r="F722" s="24"/>
    </row>
    <row r="723" spans="6:6" ht="15.2" customHeight="1">
      <c r="F723" s="24"/>
    </row>
    <row r="724" spans="6:6" ht="15.2" customHeight="1">
      <c r="F724" s="24"/>
    </row>
    <row r="725" spans="6:6" ht="15.2" customHeight="1">
      <c r="F725" s="24"/>
    </row>
    <row r="726" spans="6:6" ht="15.2" customHeight="1">
      <c r="F726" s="24"/>
    </row>
    <row r="727" spans="6:6" ht="15.2" customHeight="1">
      <c r="F727" s="24"/>
    </row>
    <row r="728" spans="6:6" ht="15.2" customHeight="1">
      <c r="F728" s="24"/>
    </row>
    <row r="729" spans="6:6" ht="15.2" customHeight="1">
      <c r="F729" s="24"/>
    </row>
    <row r="730" spans="6:6" ht="15.2" customHeight="1">
      <c r="F730" s="24"/>
    </row>
    <row r="731" spans="6:6" ht="15.2" customHeight="1">
      <c r="F731" s="24"/>
    </row>
    <row r="732" spans="6:6" ht="15.2" customHeight="1">
      <c r="F732" s="24"/>
    </row>
    <row r="733" spans="6:6" ht="15.2" customHeight="1">
      <c r="F733" s="24"/>
    </row>
    <row r="734" spans="6:6" ht="15.2" customHeight="1">
      <c r="F734" s="24"/>
    </row>
    <row r="735" spans="6:6" ht="15.2" customHeight="1">
      <c r="F735" s="24"/>
    </row>
    <row r="736" spans="6:6" ht="15.2" customHeight="1">
      <c r="F736" s="24"/>
    </row>
    <row r="737" spans="6:6" ht="15.2" customHeight="1">
      <c r="F737" s="24"/>
    </row>
    <row r="738" spans="6:6" ht="15.2" customHeight="1">
      <c r="F738" s="24"/>
    </row>
    <row r="739" spans="6:6" ht="15.2" customHeight="1">
      <c r="F739" s="24"/>
    </row>
    <row r="740" spans="6:6" ht="15.2" customHeight="1">
      <c r="F740" s="24"/>
    </row>
    <row r="741" spans="6:6" ht="15.2" customHeight="1">
      <c r="F741" s="24"/>
    </row>
    <row r="742" spans="6:6" ht="15.2" customHeight="1">
      <c r="F742" s="24"/>
    </row>
    <row r="743" spans="6:6" ht="15.2" customHeight="1">
      <c r="F743" s="24"/>
    </row>
    <row r="744" spans="6:6" ht="15.2" customHeight="1">
      <c r="F744" s="24"/>
    </row>
    <row r="745" spans="6:6" ht="15.2" customHeight="1">
      <c r="F745" s="24"/>
    </row>
    <row r="746" spans="6:6" ht="15.2" customHeight="1">
      <c r="F746" s="24"/>
    </row>
    <row r="747" spans="6:6" ht="15.2" customHeight="1">
      <c r="F747" s="24"/>
    </row>
    <row r="748" spans="6:6" ht="15.2" customHeight="1">
      <c r="F748" s="24"/>
    </row>
    <row r="749" spans="6:6" ht="15.2" customHeight="1">
      <c r="F749" s="24"/>
    </row>
    <row r="750" spans="6:6" ht="15.2" customHeight="1">
      <c r="F750" s="24"/>
    </row>
    <row r="751" spans="6:6" ht="15.2" customHeight="1">
      <c r="F751" s="24"/>
    </row>
    <row r="752" spans="6:6" ht="15.2" customHeight="1">
      <c r="F752" s="24"/>
    </row>
    <row r="753" spans="6:6" ht="15.2" customHeight="1">
      <c r="F753" s="24"/>
    </row>
    <row r="754" spans="6:6" ht="15.2" customHeight="1">
      <c r="F754" s="24"/>
    </row>
    <row r="755" spans="6:6" ht="15.2" customHeight="1">
      <c r="F755" s="24"/>
    </row>
    <row r="756" spans="6:6" ht="15.2" customHeight="1">
      <c r="F756" s="24"/>
    </row>
    <row r="757" spans="6:6" ht="15.2" customHeight="1">
      <c r="F757" s="24"/>
    </row>
    <row r="758" spans="6:6" ht="15.2" customHeight="1">
      <c r="F758" s="24"/>
    </row>
    <row r="759" spans="6:6" ht="15.2" customHeight="1">
      <c r="F759" s="24"/>
    </row>
    <row r="760" spans="6:6" ht="15.2" customHeight="1">
      <c r="F760" s="24"/>
    </row>
  </sheetData>
  <sheetProtection algorithmName="SHA-512" hashValue="SU4zvfyexx+KJ2yh7ev0K0QxOq504CbIrSyrlk9xcyIVQ7Z2esM1dtOUOIS3RhjUKilrmdx4qC5IVWHbOX1RJw==" saltValue="Lc4EF7xYG2aUAkdQsxnQnQ==" spinCount="100000" sheet="1" objects="1" scenarios="1" formatColumns="0" formatRows="0"/>
  <mergeCells count="8">
    <mergeCell ref="D642:I642"/>
    <mergeCell ref="M11:M12"/>
    <mergeCell ref="G12:H12"/>
    <mergeCell ref="C4:E4"/>
    <mergeCell ref="K11:L11"/>
    <mergeCell ref="C5:E5"/>
    <mergeCell ref="D12:F12"/>
    <mergeCell ref="D11:I11"/>
  </mergeCells>
  <phoneticPr fontId="10" type="noConversion"/>
  <pageMargins left="0.2" right="0.2" top="0.36" bottom="0.4" header="0" footer="0.17"/>
  <pageSetup paperSize="5" scale="80" orientation="landscape" r:id="rId1"/>
  <headerFooter alignWithMargins="0">
    <oddHeader>&amp;R&amp;"Arial,Bold"&amp;9Revised May 2014</oddHeader>
    <oddFooter>&amp;LBudget Cost Qualifier - Film Production Credit - Final Application&amp;R Detail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9"/>
  <sheetViews>
    <sheetView workbookViewId="0"/>
  </sheetViews>
  <sheetFormatPr defaultRowHeight="12.75"/>
  <cols>
    <col min="1" max="1" width="19.85546875" customWidth="1"/>
    <col min="2" max="2" width="47" bestFit="1" customWidth="1"/>
    <col min="3" max="3" width="6.140625" bestFit="1" customWidth="1"/>
    <col min="4" max="4" width="30" customWidth="1"/>
  </cols>
  <sheetData>
    <row r="1" spans="1:4" ht="29.45" customHeight="1">
      <c r="A1" s="391" t="s">
        <v>1028</v>
      </c>
      <c r="B1" s="391"/>
      <c r="C1" s="392"/>
      <c r="D1" s="556"/>
    </row>
    <row r="2" spans="1:4" ht="53.45" customHeight="1">
      <c r="A2" s="968" t="s">
        <v>1058</v>
      </c>
      <c r="B2" s="968"/>
      <c r="C2" s="968"/>
      <c r="D2" s="398"/>
    </row>
    <row r="3" spans="1:4" ht="52.15" customHeight="1">
      <c r="A3" s="966" t="s">
        <v>1059</v>
      </c>
      <c r="B3" s="967"/>
      <c r="C3" s="967"/>
      <c r="D3" s="967"/>
    </row>
    <row r="4" spans="1:4">
      <c r="A4" s="399" t="s">
        <v>309</v>
      </c>
      <c r="B4" s="400" t="s">
        <v>1060</v>
      </c>
      <c r="C4" s="400" t="s">
        <v>1061</v>
      </c>
      <c r="D4" s="400" t="s">
        <v>1062</v>
      </c>
    </row>
    <row r="5" spans="1:4">
      <c r="A5" s="363"/>
      <c r="B5" s="370"/>
      <c r="C5" s="365"/>
      <c r="D5" s="388"/>
    </row>
    <row r="6" spans="1:4">
      <c r="A6" s="360" t="s">
        <v>583</v>
      </c>
      <c r="B6" s="361" t="s">
        <v>584</v>
      </c>
      <c r="C6" s="362"/>
      <c r="D6" s="385"/>
    </row>
    <row r="7" spans="1:4">
      <c r="A7" s="382" t="s">
        <v>57</v>
      </c>
      <c r="B7" s="383" t="s">
        <v>56</v>
      </c>
      <c r="C7" s="393" t="s">
        <v>1063</v>
      </c>
      <c r="D7" s="382"/>
    </row>
    <row r="8" spans="1:4">
      <c r="A8" s="382" t="s">
        <v>58</v>
      </c>
      <c r="B8" s="383" t="s">
        <v>55</v>
      </c>
      <c r="C8" s="393" t="s">
        <v>1063</v>
      </c>
      <c r="D8" s="374"/>
    </row>
    <row r="9" spans="1:4">
      <c r="A9" s="363"/>
      <c r="B9" s="364"/>
      <c r="C9" s="365"/>
      <c r="D9" s="387"/>
    </row>
    <row r="10" spans="1:4">
      <c r="A10" s="366" t="s">
        <v>585</v>
      </c>
      <c r="B10" s="367" t="s">
        <v>586</v>
      </c>
      <c r="C10" s="368"/>
      <c r="D10" s="382"/>
    </row>
    <row r="11" spans="1:4">
      <c r="A11" s="382" t="s">
        <v>384</v>
      </c>
      <c r="B11" s="369" t="s">
        <v>393</v>
      </c>
      <c r="C11" s="375" t="s">
        <v>1063</v>
      </c>
      <c r="D11" s="382"/>
    </row>
    <row r="12" spans="1:4">
      <c r="A12" s="382" t="s">
        <v>385</v>
      </c>
      <c r="B12" s="369" t="s">
        <v>383</v>
      </c>
      <c r="C12" s="375" t="s">
        <v>1063</v>
      </c>
      <c r="D12" s="382"/>
    </row>
    <row r="13" spans="1:4">
      <c r="A13" s="401" t="s">
        <v>386</v>
      </c>
      <c r="B13" s="402" t="s">
        <v>679</v>
      </c>
      <c r="C13" s="375" t="s">
        <v>1063</v>
      </c>
      <c r="D13" s="382"/>
    </row>
    <row r="14" spans="1:4">
      <c r="A14" s="401" t="s">
        <v>387</v>
      </c>
      <c r="B14" s="402" t="s">
        <v>660</v>
      </c>
      <c r="C14" s="375" t="s">
        <v>1064</v>
      </c>
      <c r="D14" s="382"/>
    </row>
    <row r="15" spans="1:4">
      <c r="A15" s="382" t="s">
        <v>388</v>
      </c>
      <c r="B15" s="374" t="s">
        <v>587</v>
      </c>
      <c r="C15" s="375" t="s">
        <v>1064</v>
      </c>
      <c r="D15" s="382"/>
    </row>
    <row r="16" spans="1:4">
      <c r="A16" s="401" t="s">
        <v>16</v>
      </c>
      <c r="B16" s="374" t="s">
        <v>53</v>
      </c>
      <c r="C16" s="375" t="s">
        <v>1064</v>
      </c>
      <c r="D16" s="382"/>
    </row>
    <row r="17" spans="1:4">
      <c r="A17" s="405" t="s">
        <v>680</v>
      </c>
      <c r="B17" s="403" t="s">
        <v>681</v>
      </c>
      <c r="C17" s="375" t="s">
        <v>1063</v>
      </c>
      <c r="D17" s="382"/>
    </row>
    <row r="18" spans="1:4">
      <c r="A18" s="405" t="s">
        <v>682</v>
      </c>
      <c r="B18" s="404" t="s">
        <v>683</v>
      </c>
      <c r="C18" s="375" t="s">
        <v>1064</v>
      </c>
      <c r="D18" s="382"/>
    </row>
    <row r="19" spans="1:4">
      <c r="A19" s="382" t="s">
        <v>54</v>
      </c>
      <c r="B19" s="374" t="s">
        <v>55</v>
      </c>
      <c r="C19" s="375" t="s">
        <v>1064</v>
      </c>
      <c r="D19" s="374" t="s">
        <v>1065</v>
      </c>
    </row>
    <row r="20" spans="1:4">
      <c r="A20" s="363"/>
      <c r="B20" s="370"/>
      <c r="C20" s="365"/>
      <c r="D20" s="388"/>
    </row>
    <row r="21" spans="1:4">
      <c r="A21" s="371" t="s">
        <v>588</v>
      </c>
      <c r="B21" s="372" t="s">
        <v>589</v>
      </c>
      <c r="C21" s="373"/>
      <c r="D21" s="389"/>
    </row>
    <row r="22" spans="1:4">
      <c r="A22" s="381" t="s">
        <v>389</v>
      </c>
      <c r="B22" s="374" t="s">
        <v>590</v>
      </c>
      <c r="C22" s="375" t="s">
        <v>1063</v>
      </c>
      <c r="D22" s="374"/>
    </row>
    <row r="23" spans="1:4">
      <c r="A23" s="382" t="s">
        <v>390</v>
      </c>
      <c r="B23" s="374" t="s">
        <v>684</v>
      </c>
      <c r="C23" s="375" t="s">
        <v>1063</v>
      </c>
      <c r="D23" s="374"/>
    </row>
    <row r="24" spans="1:4">
      <c r="A24" s="382" t="s">
        <v>659</v>
      </c>
      <c r="B24" s="374" t="s">
        <v>685</v>
      </c>
      <c r="C24" s="375" t="s">
        <v>1063</v>
      </c>
      <c r="D24" s="374"/>
    </row>
    <row r="25" spans="1:4">
      <c r="A25" s="401" t="s">
        <v>248</v>
      </c>
      <c r="B25" s="404" t="s">
        <v>660</v>
      </c>
      <c r="C25" s="407" t="s">
        <v>1064</v>
      </c>
      <c r="D25" s="374"/>
    </row>
    <row r="26" spans="1:4">
      <c r="A26" s="401" t="s">
        <v>249</v>
      </c>
      <c r="B26" s="404" t="s">
        <v>686</v>
      </c>
      <c r="C26" s="407" t="s">
        <v>1064</v>
      </c>
      <c r="D26" s="374"/>
    </row>
    <row r="27" spans="1:4">
      <c r="A27" s="401" t="s">
        <v>507</v>
      </c>
      <c r="B27" s="404" t="s">
        <v>687</v>
      </c>
      <c r="C27" s="407" t="s">
        <v>1064</v>
      </c>
      <c r="D27" s="374"/>
    </row>
    <row r="28" spans="1:4">
      <c r="A28" s="405" t="s">
        <v>688</v>
      </c>
      <c r="B28" s="404" t="s">
        <v>689</v>
      </c>
      <c r="C28" s="408" t="s">
        <v>1063</v>
      </c>
      <c r="D28" s="374"/>
    </row>
    <row r="29" spans="1:4">
      <c r="A29" s="405" t="s">
        <v>690</v>
      </c>
      <c r="B29" s="404" t="s">
        <v>683</v>
      </c>
      <c r="C29" s="407" t="s">
        <v>1064</v>
      </c>
      <c r="D29" s="390"/>
    </row>
    <row r="30" spans="1:4">
      <c r="A30" s="405" t="s">
        <v>691</v>
      </c>
      <c r="B30" s="402" t="s">
        <v>692</v>
      </c>
      <c r="C30" s="407" t="s">
        <v>1064</v>
      </c>
      <c r="D30" s="374"/>
    </row>
    <row r="31" spans="1:4">
      <c r="A31" s="405" t="s">
        <v>693</v>
      </c>
      <c r="B31" s="403" t="s">
        <v>694</v>
      </c>
      <c r="C31" s="407" t="s">
        <v>1064</v>
      </c>
      <c r="D31" s="374"/>
    </row>
    <row r="32" spans="1:4">
      <c r="A32" s="405" t="s">
        <v>695</v>
      </c>
      <c r="B32" s="369" t="s">
        <v>696</v>
      </c>
      <c r="C32" s="407" t="s">
        <v>1064</v>
      </c>
      <c r="D32" s="501"/>
    </row>
    <row r="33" spans="1:4">
      <c r="A33" s="405" t="s">
        <v>697</v>
      </c>
      <c r="B33" s="409" t="s">
        <v>698</v>
      </c>
      <c r="C33" s="407" t="s">
        <v>1064</v>
      </c>
      <c r="D33" s="376"/>
    </row>
    <row r="34" spans="1:4">
      <c r="A34" s="382" t="s">
        <v>59</v>
      </c>
      <c r="B34" s="378" t="s">
        <v>55</v>
      </c>
      <c r="C34" s="379" t="s">
        <v>1064</v>
      </c>
      <c r="D34" s="374" t="s">
        <v>1065</v>
      </c>
    </row>
    <row r="35" spans="1:4">
      <c r="A35" s="394"/>
      <c r="B35" s="395"/>
      <c r="C35" s="396"/>
      <c r="D35" s="397"/>
    </row>
    <row r="36" spans="1:4">
      <c r="A36" s="371" t="s">
        <v>661</v>
      </c>
      <c r="B36" s="380" t="s">
        <v>662</v>
      </c>
      <c r="C36" s="365"/>
      <c r="D36" s="388"/>
    </row>
    <row r="37" spans="1:4">
      <c r="A37" s="381" t="s">
        <v>91</v>
      </c>
      <c r="B37" s="377" t="s">
        <v>663</v>
      </c>
      <c r="C37" s="375" t="s">
        <v>1063</v>
      </c>
      <c r="D37" s="374"/>
    </row>
    <row r="38" spans="1:4">
      <c r="A38" s="405" t="s">
        <v>92</v>
      </c>
      <c r="B38" s="406" t="s">
        <v>15</v>
      </c>
      <c r="C38" s="375" t="s">
        <v>1064</v>
      </c>
      <c r="D38" s="374"/>
    </row>
    <row r="39" spans="1:4">
      <c r="A39" s="382" t="s">
        <v>504</v>
      </c>
      <c r="B39" s="377" t="s">
        <v>664</v>
      </c>
      <c r="C39" s="375" t="s">
        <v>1064</v>
      </c>
      <c r="D39" s="374"/>
    </row>
    <row r="40" spans="1:4">
      <c r="A40" s="382" t="s">
        <v>93</v>
      </c>
      <c r="B40" s="377" t="s">
        <v>660</v>
      </c>
      <c r="C40" s="375" t="s">
        <v>1064</v>
      </c>
      <c r="D40" s="374"/>
    </row>
    <row r="41" spans="1:4">
      <c r="A41" s="401" t="s">
        <v>505</v>
      </c>
      <c r="B41" s="406" t="s">
        <v>699</v>
      </c>
      <c r="C41" s="375" t="s">
        <v>1064</v>
      </c>
      <c r="D41" s="374"/>
    </row>
    <row r="42" spans="1:4">
      <c r="A42" s="382" t="s">
        <v>506</v>
      </c>
      <c r="B42" s="377" t="s">
        <v>665</v>
      </c>
      <c r="C42" s="375" t="s">
        <v>1064</v>
      </c>
      <c r="D42" s="374"/>
    </row>
    <row r="43" spans="1:4">
      <c r="A43" s="401" t="s">
        <v>700</v>
      </c>
      <c r="B43" s="406" t="s">
        <v>689</v>
      </c>
      <c r="C43" s="393" t="s">
        <v>1063</v>
      </c>
      <c r="D43" s="374"/>
    </row>
    <row r="44" spans="1:4">
      <c r="A44" s="405" t="s">
        <v>701</v>
      </c>
      <c r="B44" s="406" t="s">
        <v>683</v>
      </c>
      <c r="C44" s="375" t="s">
        <v>1064</v>
      </c>
      <c r="D44" s="374"/>
    </row>
    <row r="45" spans="1:4">
      <c r="A45" s="405" t="s">
        <v>702</v>
      </c>
      <c r="B45" s="402" t="s">
        <v>692</v>
      </c>
      <c r="C45" s="375" t="s">
        <v>1064</v>
      </c>
      <c r="D45" s="374"/>
    </row>
    <row r="46" spans="1:4">
      <c r="A46" s="405" t="s">
        <v>703</v>
      </c>
      <c r="B46" s="406" t="s">
        <v>694</v>
      </c>
      <c r="C46" s="375" t="s">
        <v>1064</v>
      </c>
      <c r="D46" s="374"/>
    </row>
    <row r="47" spans="1:4">
      <c r="A47" s="405" t="s">
        <v>704</v>
      </c>
      <c r="B47" s="406" t="s">
        <v>696</v>
      </c>
      <c r="C47" s="375" t="s">
        <v>1064</v>
      </c>
      <c r="D47" s="501"/>
    </row>
    <row r="48" spans="1:4">
      <c r="A48" s="405" t="s">
        <v>705</v>
      </c>
      <c r="B48" s="406" t="s">
        <v>698</v>
      </c>
      <c r="C48" s="375" t="s">
        <v>1064</v>
      </c>
      <c r="D48" s="374"/>
    </row>
    <row r="49" spans="1:4">
      <c r="A49" s="382" t="s">
        <v>60</v>
      </c>
      <c r="B49" s="377" t="s">
        <v>55</v>
      </c>
      <c r="C49" s="375" t="s">
        <v>1064</v>
      </c>
      <c r="D49" s="374" t="s">
        <v>1065</v>
      </c>
    </row>
    <row r="50" spans="1:4">
      <c r="A50" s="363"/>
      <c r="B50" s="364"/>
      <c r="C50" s="365"/>
      <c r="D50" s="388"/>
    </row>
    <row r="51" spans="1:4">
      <c r="A51" s="371" t="s">
        <v>598</v>
      </c>
      <c r="B51" s="380" t="s">
        <v>1066</v>
      </c>
      <c r="C51" s="365"/>
      <c r="D51" s="388"/>
    </row>
    <row r="52" spans="1:4">
      <c r="A52" s="382" t="s">
        <v>94</v>
      </c>
      <c r="B52" s="377" t="s">
        <v>599</v>
      </c>
      <c r="C52" s="375" t="s">
        <v>1063</v>
      </c>
      <c r="D52" s="374"/>
    </row>
    <row r="53" spans="1:4">
      <c r="A53" s="382" t="s">
        <v>95</v>
      </c>
      <c r="B53" s="377" t="s">
        <v>600</v>
      </c>
      <c r="C53" s="375" t="s">
        <v>1063</v>
      </c>
      <c r="D53" s="374"/>
    </row>
    <row r="54" spans="1:4">
      <c r="A54" s="401" t="s">
        <v>602</v>
      </c>
      <c r="B54" s="406" t="s">
        <v>706</v>
      </c>
      <c r="C54" s="408" t="s">
        <v>1063</v>
      </c>
      <c r="D54" s="374"/>
    </row>
    <row r="55" spans="1:4">
      <c r="A55" s="401" t="s">
        <v>96</v>
      </c>
      <c r="B55" s="406" t="s">
        <v>707</v>
      </c>
      <c r="C55" s="408" t="s">
        <v>1064</v>
      </c>
      <c r="D55" s="374"/>
    </row>
    <row r="56" spans="1:4">
      <c r="A56" s="401" t="s">
        <v>508</v>
      </c>
      <c r="B56" s="406" t="s">
        <v>601</v>
      </c>
      <c r="C56" s="408" t="s">
        <v>1064</v>
      </c>
      <c r="D56" s="374"/>
    </row>
    <row r="57" spans="1:4">
      <c r="A57" s="401" t="s">
        <v>97</v>
      </c>
      <c r="B57" s="406" t="s">
        <v>708</v>
      </c>
      <c r="C57" s="408" t="s">
        <v>1063</v>
      </c>
      <c r="D57" s="374"/>
    </row>
    <row r="58" spans="1:4">
      <c r="A58" s="401" t="s">
        <v>98</v>
      </c>
      <c r="B58" s="406" t="s">
        <v>709</v>
      </c>
      <c r="C58" s="408" t="s">
        <v>1064</v>
      </c>
      <c r="D58" s="374"/>
    </row>
    <row r="59" spans="1:4">
      <c r="A59" s="401" t="s">
        <v>509</v>
      </c>
      <c r="B59" s="406" t="s">
        <v>603</v>
      </c>
      <c r="C59" s="407" t="s">
        <v>1064</v>
      </c>
      <c r="D59" s="374"/>
    </row>
    <row r="60" spans="1:4">
      <c r="A60" s="401" t="s">
        <v>99</v>
      </c>
      <c r="B60" s="406" t="s">
        <v>604</v>
      </c>
      <c r="C60" s="407" t="s">
        <v>1064</v>
      </c>
      <c r="D60" s="386"/>
    </row>
    <row r="61" spans="1:4">
      <c r="A61" s="401" t="s">
        <v>204</v>
      </c>
      <c r="B61" s="406" t="s">
        <v>605</v>
      </c>
      <c r="C61" s="407" t="s">
        <v>1064</v>
      </c>
      <c r="D61" s="374"/>
    </row>
    <row r="62" spans="1:4">
      <c r="A62" s="405" t="s">
        <v>710</v>
      </c>
      <c r="B62" s="406" t="s">
        <v>694</v>
      </c>
      <c r="C62" s="408" t="s">
        <v>1064</v>
      </c>
      <c r="D62" s="374"/>
    </row>
    <row r="63" spans="1:4">
      <c r="A63" s="405" t="s">
        <v>711</v>
      </c>
      <c r="B63" s="406" t="s">
        <v>696</v>
      </c>
      <c r="C63" s="407" t="s">
        <v>1064</v>
      </c>
      <c r="D63" s="501"/>
    </row>
    <row r="64" spans="1:4">
      <c r="A64" s="405" t="s">
        <v>712</v>
      </c>
      <c r="B64" s="406" t="s">
        <v>698</v>
      </c>
      <c r="C64" s="407" t="s">
        <v>1064</v>
      </c>
      <c r="D64" s="374"/>
    </row>
    <row r="65" spans="1:7">
      <c r="A65" s="382" t="s">
        <v>61</v>
      </c>
      <c r="B65" s="378" t="s">
        <v>55</v>
      </c>
      <c r="C65" s="375" t="s">
        <v>1064</v>
      </c>
      <c r="D65" s="374" t="s">
        <v>1065</v>
      </c>
    </row>
    <row r="66" spans="1:7">
      <c r="A66" s="363"/>
      <c r="B66" s="384"/>
      <c r="C66" s="365"/>
      <c r="D66" s="388"/>
    </row>
    <row r="67" spans="1:7">
      <c r="A67" s="424" t="s">
        <v>619</v>
      </c>
      <c r="B67" s="964" t="s">
        <v>713</v>
      </c>
      <c r="C67" s="965"/>
      <c r="D67" s="439"/>
    </row>
    <row r="68" spans="1:7">
      <c r="A68" s="401" t="s">
        <v>100</v>
      </c>
      <c r="B68" s="410" t="s">
        <v>714</v>
      </c>
      <c r="C68" s="408" t="s">
        <v>1063</v>
      </c>
      <c r="D68" s="404"/>
    </row>
    <row r="69" spans="1:7">
      <c r="A69" s="401" t="s">
        <v>101</v>
      </c>
      <c r="B69" s="410" t="s">
        <v>715</v>
      </c>
      <c r="C69" s="408" t="s">
        <v>1064</v>
      </c>
      <c r="D69" s="411" t="s">
        <v>1205</v>
      </c>
      <c r="G69" s="557"/>
    </row>
    <row r="70" spans="1:7">
      <c r="A70" s="401" t="s">
        <v>102</v>
      </c>
      <c r="B70" s="402" t="s">
        <v>716</v>
      </c>
      <c r="C70" s="407" t="s">
        <v>1063</v>
      </c>
      <c r="D70" s="411"/>
    </row>
    <row r="71" spans="1:7">
      <c r="A71" s="401" t="s">
        <v>103</v>
      </c>
      <c r="B71" s="505" t="s">
        <v>717</v>
      </c>
      <c r="C71" s="506" t="s">
        <v>1064</v>
      </c>
      <c r="D71" s="411" t="s">
        <v>1205</v>
      </c>
    </row>
    <row r="72" spans="1:7">
      <c r="A72" s="401" t="s">
        <v>104</v>
      </c>
      <c r="B72" s="507" t="s">
        <v>718</v>
      </c>
      <c r="C72" s="407" t="s">
        <v>1063</v>
      </c>
      <c r="D72" s="411"/>
    </row>
    <row r="73" spans="1:7">
      <c r="A73" s="401" t="s">
        <v>105</v>
      </c>
      <c r="B73" s="508" t="s">
        <v>719</v>
      </c>
      <c r="C73" s="509" t="s">
        <v>1064</v>
      </c>
      <c r="D73" s="411" t="s">
        <v>1205</v>
      </c>
    </row>
    <row r="74" spans="1:7">
      <c r="A74" s="401" t="s">
        <v>106</v>
      </c>
      <c r="B74" s="510" t="s">
        <v>606</v>
      </c>
      <c r="C74" s="407" t="s">
        <v>1063</v>
      </c>
      <c r="D74" s="411"/>
    </row>
    <row r="75" spans="1:7">
      <c r="A75" s="401" t="s">
        <v>107</v>
      </c>
      <c r="B75" s="511" t="s">
        <v>231</v>
      </c>
      <c r="C75" s="512" t="s">
        <v>1064</v>
      </c>
      <c r="D75" s="411" t="s">
        <v>1205</v>
      </c>
    </row>
    <row r="76" spans="1:7">
      <c r="A76" s="401" t="s">
        <v>510</v>
      </c>
      <c r="B76" s="508" t="s">
        <v>720</v>
      </c>
      <c r="C76" s="506" t="s">
        <v>1063</v>
      </c>
      <c r="D76" s="404"/>
    </row>
    <row r="77" spans="1:7">
      <c r="A77" s="401" t="s">
        <v>108</v>
      </c>
      <c r="B77" s="513" t="s">
        <v>721</v>
      </c>
      <c r="C77" s="509" t="s">
        <v>1064</v>
      </c>
      <c r="D77" s="411" t="s">
        <v>1205</v>
      </c>
    </row>
    <row r="78" spans="1:7">
      <c r="A78" s="401" t="s">
        <v>722</v>
      </c>
      <c r="B78" s="511" t="s">
        <v>615</v>
      </c>
      <c r="C78" s="407" t="s">
        <v>1063</v>
      </c>
      <c r="D78" s="404"/>
    </row>
    <row r="79" spans="1:7">
      <c r="A79" s="401" t="s">
        <v>723</v>
      </c>
      <c r="B79" s="513" t="s">
        <v>724</v>
      </c>
      <c r="C79" s="509" t="s">
        <v>1064</v>
      </c>
      <c r="D79" s="411" t="s">
        <v>1205</v>
      </c>
    </row>
    <row r="80" spans="1:7">
      <c r="A80" s="412"/>
      <c r="B80" s="413"/>
      <c r="C80" s="414"/>
      <c r="D80" s="415"/>
    </row>
    <row r="81" spans="1:4">
      <c r="A81" s="416" t="s">
        <v>327</v>
      </c>
      <c r="B81" s="417" t="s">
        <v>616</v>
      </c>
      <c r="C81" s="418"/>
      <c r="D81" s="419"/>
    </row>
    <row r="82" spans="1:4">
      <c r="A82" s="405" t="s">
        <v>109</v>
      </c>
      <c r="B82" s="402" t="s">
        <v>725</v>
      </c>
      <c r="C82" s="408" t="s">
        <v>1064</v>
      </c>
      <c r="D82" s="374" t="s">
        <v>1065</v>
      </c>
    </row>
    <row r="83" spans="1:4">
      <c r="A83" s="405" t="s">
        <v>110</v>
      </c>
      <c r="B83" s="406" t="s">
        <v>618</v>
      </c>
      <c r="C83" s="408" t="s">
        <v>1064</v>
      </c>
      <c r="D83" s="374" t="s">
        <v>1065</v>
      </c>
    </row>
    <row r="84" spans="1:4">
      <c r="A84" s="420"/>
      <c r="B84" s="421"/>
      <c r="C84" s="422"/>
      <c r="D84" s="423"/>
    </row>
    <row r="85" spans="1:4">
      <c r="A85" s="522" t="s">
        <v>1067</v>
      </c>
      <c r="B85" s="523"/>
      <c r="C85" s="524"/>
      <c r="D85" s="525"/>
    </row>
    <row r="86" spans="1:4">
      <c r="A86" s="420"/>
      <c r="B86" s="421"/>
      <c r="C86" s="422"/>
      <c r="D86" s="423"/>
    </row>
    <row r="87" spans="1:4">
      <c r="A87" s="416" t="s">
        <v>635</v>
      </c>
      <c r="B87" s="417" t="s">
        <v>620</v>
      </c>
      <c r="C87" s="418"/>
      <c r="D87" s="423"/>
    </row>
    <row r="88" spans="1:4">
      <c r="A88" s="405" t="s">
        <v>638</v>
      </c>
      <c r="B88" s="406" t="s">
        <v>621</v>
      </c>
      <c r="C88" s="407" t="s">
        <v>1064</v>
      </c>
      <c r="D88" s="404"/>
    </row>
    <row r="89" spans="1:4">
      <c r="A89" s="401" t="s">
        <v>328</v>
      </c>
      <c r="B89" s="406" t="s">
        <v>622</v>
      </c>
      <c r="C89" s="407" t="s">
        <v>1064</v>
      </c>
      <c r="D89" s="404"/>
    </row>
    <row r="90" spans="1:4">
      <c r="A90" s="405" t="s">
        <v>329</v>
      </c>
      <c r="B90" s="406" t="s">
        <v>623</v>
      </c>
      <c r="C90" s="407" t="s">
        <v>1064</v>
      </c>
      <c r="D90" s="404"/>
    </row>
    <row r="91" spans="1:4">
      <c r="A91" s="401" t="s">
        <v>641</v>
      </c>
      <c r="B91" s="425" t="s">
        <v>624</v>
      </c>
      <c r="C91" s="407" t="s">
        <v>1064</v>
      </c>
      <c r="D91" s="404"/>
    </row>
    <row r="92" spans="1:4">
      <c r="A92" s="401" t="s">
        <v>511</v>
      </c>
      <c r="B92" s="406" t="s">
        <v>625</v>
      </c>
      <c r="C92" s="407" t="s">
        <v>1064</v>
      </c>
      <c r="D92" s="404"/>
    </row>
    <row r="93" spans="1:4">
      <c r="A93" s="401" t="s">
        <v>330</v>
      </c>
      <c r="B93" s="406" t="s">
        <v>626</v>
      </c>
      <c r="C93" s="407" t="s">
        <v>1064</v>
      </c>
      <c r="D93" s="404"/>
    </row>
    <row r="94" spans="1:4">
      <c r="A94" s="401" t="s">
        <v>512</v>
      </c>
      <c r="B94" s="406" t="s">
        <v>627</v>
      </c>
      <c r="C94" s="407" t="s">
        <v>1064</v>
      </c>
      <c r="D94" s="404"/>
    </row>
    <row r="95" spans="1:4">
      <c r="A95" s="401" t="s">
        <v>513</v>
      </c>
      <c r="B95" s="406" t="s">
        <v>628</v>
      </c>
      <c r="C95" s="407" t="s">
        <v>1064</v>
      </c>
      <c r="D95" s="404"/>
    </row>
    <row r="96" spans="1:4">
      <c r="A96" s="401" t="s">
        <v>514</v>
      </c>
      <c r="B96" s="402" t="s">
        <v>726</v>
      </c>
      <c r="C96" s="407" t="s">
        <v>1064</v>
      </c>
      <c r="D96" s="404"/>
    </row>
    <row r="97" spans="1:4">
      <c r="A97" s="401" t="s">
        <v>515</v>
      </c>
      <c r="B97" s="402" t="s">
        <v>727</v>
      </c>
      <c r="C97" s="407" t="s">
        <v>1064</v>
      </c>
      <c r="D97" s="404"/>
    </row>
    <row r="98" spans="1:4">
      <c r="A98" s="401" t="s">
        <v>255</v>
      </c>
      <c r="B98" s="402" t="s">
        <v>634</v>
      </c>
      <c r="C98" s="407" t="s">
        <v>1064</v>
      </c>
      <c r="D98" s="404"/>
    </row>
    <row r="99" spans="1:4">
      <c r="A99" s="401" t="s">
        <v>256</v>
      </c>
      <c r="B99" s="402" t="s">
        <v>728</v>
      </c>
      <c r="C99" s="407" t="s">
        <v>1064</v>
      </c>
      <c r="D99" s="404"/>
    </row>
    <row r="100" spans="1:4">
      <c r="A100" s="401" t="s">
        <v>257</v>
      </c>
      <c r="B100" s="402" t="s">
        <v>729</v>
      </c>
      <c r="C100" s="407" t="s">
        <v>1064</v>
      </c>
      <c r="D100" s="404"/>
    </row>
    <row r="101" spans="1:4">
      <c r="A101" s="401" t="s">
        <v>258</v>
      </c>
      <c r="B101" s="402" t="s">
        <v>730</v>
      </c>
      <c r="C101" s="407" t="s">
        <v>1064</v>
      </c>
      <c r="D101" s="404"/>
    </row>
    <row r="102" spans="1:4">
      <c r="A102" s="405" t="s">
        <v>731</v>
      </c>
      <c r="B102" s="402" t="s">
        <v>692</v>
      </c>
      <c r="C102" s="407" t="s">
        <v>1064</v>
      </c>
      <c r="D102" s="404"/>
    </row>
    <row r="103" spans="1:4">
      <c r="A103" s="405" t="s">
        <v>732</v>
      </c>
      <c r="B103" s="402" t="s">
        <v>733</v>
      </c>
      <c r="C103" s="407" t="s">
        <v>1064</v>
      </c>
      <c r="D103" s="404"/>
    </row>
    <row r="104" spans="1:4">
      <c r="A104" s="401" t="s">
        <v>734</v>
      </c>
      <c r="B104" s="402" t="s">
        <v>735</v>
      </c>
      <c r="C104" s="407" t="s">
        <v>1064</v>
      </c>
      <c r="D104" s="404"/>
    </row>
    <row r="105" spans="1:4">
      <c r="A105" s="405" t="s">
        <v>736</v>
      </c>
      <c r="B105" s="406" t="s">
        <v>696</v>
      </c>
      <c r="C105" s="407" t="s">
        <v>1064</v>
      </c>
      <c r="D105" s="501"/>
    </row>
    <row r="106" spans="1:4">
      <c r="A106" s="405" t="s">
        <v>737</v>
      </c>
      <c r="B106" s="402" t="s">
        <v>698</v>
      </c>
      <c r="C106" s="407" t="s">
        <v>1064</v>
      </c>
      <c r="D106" s="404"/>
    </row>
    <row r="107" spans="1:4">
      <c r="A107" s="405" t="s">
        <v>65</v>
      </c>
      <c r="B107" s="406" t="s">
        <v>55</v>
      </c>
      <c r="C107" s="407" t="s">
        <v>1064</v>
      </c>
      <c r="D107" s="374" t="s">
        <v>1065</v>
      </c>
    </row>
    <row r="108" spans="1:4">
      <c r="A108" s="420"/>
      <c r="B108" s="421"/>
      <c r="C108" s="422"/>
      <c r="D108" s="423"/>
    </row>
    <row r="109" spans="1:4">
      <c r="A109" s="428" t="s">
        <v>48</v>
      </c>
      <c r="B109" s="429" t="s">
        <v>49</v>
      </c>
      <c r="C109" s="430"/>
      <c r="D109" s="431"/>
    </row>
    <row r="110" spans="1:4">
      <c r="A110" s="432" t="s">
        <v>1</v>
      </c>
      <c r="B110" s="433" t="s">
        <v>667</v>
      </c>
      <c r="C110" s="434" t="s">
        <v>1064</v>
      </c>
      <c r="D110" s="404"/>
    </row>
    <row r="111" spans="1:4">
      <c r="A111" s="435" t="s">
        <v>2</v>
      </c>
      <c r="B111" s="436" t="s">
        <v>738</v>
      </c>
      <c r="C111" s="434" t="s">
        <v>1064</v>
      </c>
      <c r="D111" s="437"/>
    </row>
    <row r="112" spans="1:4">
      <c r="A112" s="435" t="s">
        <v>3</v>
      </c>
      <c r="B112" s="436" t="s">
        <v>739</v>
      </c>
      <c r="C112" s="434" t="s">
        <v>1064</v>
      </c>
      <c r="D112" s="404"/>
    </row>
    <row r="113" spans="1:4">
      <c r="A113" s="435" t="s">
        <v>4</v>
      </c>
      <c r="B113" s="436" t="s">
        <v>740</v>
      </c>
      <c r="C113" s="434" t="s">
        <v>1064</v>
      </c>
      <c r="D113" s="437"/>
    </row>
    <row r="114" spans="1:4">
      <c r="A114" s="435" t="s">
        <v>5</v>
      </c>
      <c r="B114" s="433" t="s">
        <v>596</v>
      </c>
      <c r="C114" s="434" t="s">
        <v>1064</v>
      </c>
      <c r="D114" s="404"/>
    </row>
    <row r="115" spans="1:4">
      <c r="A115" s="435" t="s">
        <v>6</v>
      </c>
      <c r="B115" s="402" t="s">
        <v>741</v>
      </c>
      <c r="C115" s="434" t="s">
        <v>1064</v>
      </c>
      <c r="D115" s="404"/>
    </row>
    <row r="116" spans="1:4">
      <c r="A116" s="435" t="s">
        <v>7</v>
      </c>
      <c r="B116" s="433" t="s">
        <v>205</v>
      </c>
      <c r="C116" s="434" t="s">
        <v>1064</v>
      </c>
      <c r="D116" s="404"/>
    </row>
    <row r="117" spans="1:4">
      <c r="A117" s="435" t="s">
        <v>8</v>
      </c>
      <c r="B117" s="436" t="s">
        <v>742</v>
      </c>
      <c r="C117" s="434" t="s">
        <v>1064</v>
      </c>
      <c r="D117" s="404"/>
    </row>
    <row r="118" spans="1:4">
      <c r="A118" s="435" t="s">
        <v>9</v>
      </c>
      <c r="B118" s="436" t="s">
        <v>294</v>
      </c>
      <c r="C118" s="434" t="s">
        <v>1064</v>
      </c>
      <c r="D118" s="404"/>
    </row>
    <row r="119" spans="1:4">
      <c r="A119" s="432" t="s">
        <v>10</v>
      </c>
      <c r="B119" s="406" t="s">
        <v>55</v>
      </c>
      <c r="C119" s="434" t="s">
        <v>1064</v>
      </c>
      <c r="D119" s="374" t="s">
        <v>1065</v>
      </c>
    </row>
    <row r="120" spans="1:4">
      <c r="A120" s="420"/>
      <c r="B120" s="421"/>
      <c r="C120" s="422"/>
      <c r="D120" s="423"/>
    </row>
    <row r="121" spans="1:4">
      <c r="A121" s="428" t="s">
        <v>325</v>
      </c>
      <c r="B121" s="429" t="s">
        <v>636</v>
      </c>
      <c r="C121" s="430"/>
      <c r="D121" s="431"/>
    </row>
    <row r="122" spans="1:4">
      <c r="A122" s="405" t="s">
        <v>560</v>
      </c>
      <c r="B122" s="406" t="s">
        <v>637</v>
      </c>
      <c r="C122" s="407" t="s">
        <v>1064</v>
      </c>
      <c r="D122" s="404"/>
    </row>
    <row r="123" spans="1:4">
      <c r="A123" s="401" t="s">
        <v>259</v>
      </c>
      <c r="B123" s="406" t="s">
        <v>639</v>
      </c>
      <c r="C123" s="407" t="s">
        <v>1064</v>
      </c>
      <c r="D123" s="437"/>
    </row>
    <row r="124" spans="1:4">
      <c r="A124" s="401" t="s">
        <v>260</v>
      </c>
      <c r="B124" s="406" t="s">
        <v>743</v>
      </c>
      <c r="C124" s="407" t="s">
        <v>1064</v>
      </c>
      <c r="D124" s="404"/>
    </row>
    <row r="125" spans="1:4">
      <c r="A125" s="401" t="s">
        <v>563</v>
      </c>
      <c r="B125" s="402" t="s">
        <v>744</v>
      </c>
      <c r="C125" s="407" t="s">
        <v>1064</v>
      </c>
      <c r="D125" s="404"/>
    </row>
    <row r="126" spans="1:4">
      <c r="A126" s="401" t="s">
        <v>261</v>
      </c>
      <c r="B126" s="406" t="s">
        <v>640</v>
      </c>
      <c r="C126" s="407" t="s">
        <v>1064</v>
      </c>
      <c r="D126" s="437"/>
    </row>
    <row r="127" spans="1:4">
      <c r="A127" s="401" t="s">
        <v>262</v>
      </c>
      <c r="B127" s="406" t="s">
        <v>745</v>
      </c>
      <c r="C127" s="407" t="s">
        <v>1064</v>
      </c>
      <c r="D127" s="404"/>
    </row>
    <row r="128" spans="1:4">
      <c r="A128" s="401" t="s">
        <v>263</v>
      </c>
      <c r="B128" s="402" t="s">
        <v>643</v>
      </c>
      <c r="C128" s="407" t="s">
        <v>1064</v>
      </c>
      <c r="D128" s="404"/>
    </row>
    <row r="129" spans="1:4">
      <c r="A129" s="405" t="s">
        <v>746</v>
      </c>
      <c r="B129" s="402" t="s">
        <v>733</v>
      </c>
      <c r="C129" s="407" t="s">
        <v>1064</v>
      </c>
      <c r="D129" s="437"/>
    </row>
    <row r="130" spans="1:4">
      <c r="A130" s="401" t="s">
        <v>747</v>
      </c>
      <c r="B130" s="402" t="s">
        <v>735</v>
      </c>
      <c r="C130" s="407" t="s">
        <v>1064</v>
      </c>
      <c r="D130" s="404"/>
    </row>
    <row r="131" spans="1:4">
      <c r="A131" s="405" t="s">
        <v>748</v>
      </c>
      <c r="B131" s="402" t="s">
        <v>642</v>
      </c>
      <c r="C131" s="407" t="s">
        <v>1064</v>
      </c>
      <c r="D131" s="437"/>
    </row>
    <row r="132" spans="1:4">
      <c r="A132" s="401" t="s">
        <v>64</v>
      </c>
      <c r="B132" s="406" t="s">
        <v>55</v>
      </c>
      <c r="C132" s="407" t="s">
        <v>1064</v>
      </c>
      <c r="D132" s="374" t="s">
        <v>1065</v>
      </c>
    </row>
    <row r="133" spans="1:4">
      <c r="A133" s="420"/>
      <c r="B133" s="421"/>
      <c r="C133" s="422"/>
      <c r="D133" s="423"/>
    </row>
    <row r="134" spans="1:4">
      <c r="A134" s="428" t="s">
        <v>649</v>
      </c>
      <c r="B134" s="429" t="s">
        <v>749</v>
      </c>
      <c r="C134" s="430"/>
      <c r="D134" s="431"/>
    </row>
    <row r="135" spans="1:4">
      <c r="A135" s="401" t="s">
        <v>652</v>
      </c>
      <c r="B135" s="406" t="s">
        <v>537</v>
      </c>
      <c r="C135" s="407" t="s">
        <v>1064</v>
      </c>
      <c r="D135" s="404"/>
    </row>
    <row r="136" spans="1:4">
      <c r="A136" s="401" t="s">
        <v>331</v>
      </c>
      <c r="B136" s="406" t="s">
        <v>538</v>
      </c>
      <c r="C136" s="407" t="s">
        <v>1064</v>
      </c>
      <c r="D136" s="404"/>
    </row>
    <row r="137" spans="1:4">
      <c r="A137" s="401" t="s">
        <v>654</v>
      </c>
      <c r="B137" s="406" t="s">
        <v>539</v>
      </c>
      <c r="C137" s="407" t="s">
        <v>1064</v>
      </c>
      <c r="D137" s="404"/>
    </row>
    <row r="138" spans="1:4">
      <c r="A138" s="401" t="s">
        <v>264</v>
      </c>
      <c r="B138" s="402" t="s">
        <v>750</v>
      </c>
      <c r="C138" s="407" t="s">
        <v>1064</v>
      </c>
      <c r="D138" s="404"/>
    </row>
    <row r="139" spans="1:4">
      <c r="A139" s="401" t="s">
        <v>265</v>
      </c>
      <c r="B139" s="406" t="s">
        <v>751</v>
      </c>
      <c r="C139" s="407" t="s">
        <v>1064</v>
      </c>
      <c r="D139" s="437"/>
    </row>
    <row r="140" spans="1:4">
      <c r="A140" s="401" t="s">
        <v>111</v>
      </c>
      <c r="B140" s="402" t="s">
        <v>294</v>
      </c>
      <c r="C140" s="407" t="s">
        <v>1064</v>
      </c>
      <c r="D140" s="404"/>
    </row>
    <row r="141" spans="1:4">
      <c r="A141" s="401" t="s">
        <v>752</v>
      </c>
      <c r="B141" s="402" t="s">
        <v>692</v>
      </c>
      <c r="C141" s="407" t="s">
        <v>1064</v>
      </c>
      <c r="D141" s="404"/>
    </row>
    <row r="142" spans="1:4">
      <c r="A142" s="405" t="s">
        <v>753</v>
      </c>
      <c r="B142" s="402" t="s">
        <v>733</v>
      </c>
      <c r="C142" s="407" t="s">
        <v>1064</v>
      </c>
      <c r="D142" s="404"/>
    </row>
    <row r="143" spans="1:4">
      <c r="A143" s="401" t="s">
        <v>754</v>
      </c>
      <c r="B143" s="402" t="s">
        <v>735</v>
      </c>
      <c r="C143" s="407" t="s">
        <v>1064</v>
      </c>
      <c r="D143" s="437"/>
    </row>
    <row r="144" spans="1:4">
      <c r="A144" s="401" t="s">
        <v>755</v>
      </c>
      <c r="B144" s="402" t="s">
        <v>642</v>
      </c>
      <c r="C144" s="407" t="s">
        <v>1064</v>
      </c>
      <c r="D144" s="404"/>
    </row>
    <row r="145" spans="1:4">
      <c r="A145" s="405" t="s">
        <v>63</v>
      </c>
      <c r="B145" s="406" t="s">
        <v>55</v>
      </c>
      <c r="C145" s="407" t="s">
        <v>1064</v>
      </c>
      <c r="D145" s="374" t="s">
        <v>1065</v>
      </c>
    </row>
    <row r="146" spans="1:4">
      <c r="A146" s="420"/>
      <c r="B146" s="421"/>
      <c r="C146" s="422"/>
      <c r="D146" s="423"/>
    </row>
    <row r="147" spans="1:4">
      <c r="A147" s="440" t="s">
        <v>578</v>
      </c>
      <c r="B147" s="441" t="s">
        <v>630</v>
      </c>
      <c r="C147" s="422"/>
      <c r="D147" s="423"/>
    </row>
    <row r="148" spans="1:4">
      <c r="A148" s="401" t="s">
        <v>581</v>
      </c>
      <c r="B148" s="406" t="s">
        <v>631</v>
      </c>
      <c r="C148" s="407" t="s">
        <v>1064</v>
      </c>
      <c r="D148" s="404"/>
    </row>
    <row r="149" spans="1:4">
      <c r="A149" s="401" t="s">
        <v>516</v>
      </c>
      <c r="B149" s="406" t="s">
        <v>632</v>
      </c>
      <c r="C149" s="407" t="s">
        <v>1064</v>
      </c>
      <c r="D149" s="404"/>
    </row>
    <row r="150" spans="1:4">
      <c r="A150" s="401" t="s">
        <v>517</v>
      </c>
      <c r="B150" s="402" t="s">
        <v>756</v>
      </c>
      <c r="C150" s="407" t="s">
        <v>1064</v>
      </c>
      <c r="D150" s="404"/>
    </row>
    <row r="151" spans="1:4">
      <c r="A151" s="401" t="s">
        <v>518</v>
      </c>
      <c r="B151" s="517" t="s">
        <v>757</v>
      </c>
      <c r="C151" s="442" t="s">
        <v>1064</v>
      </c>
      <c r="D151" s="404"/>
    </row>
    <row r="152" spans="1:4">
      <c r="A152" s="401" t="s">
        <v>519</v>
      </c>
      <c r="B152" s="402" t="s">
        <v>758</v>
      </c>
      <c r="C152" s="407" t="s">
        <v>1064</v>
      </c>
      <c r="D152" s="404"/>
    </row>
    <row r="153" spans="1:4">
      <c r="A153" s="401" t="s">
        <v>520</v>
      </c>
      <c r="B153" s="517" t="s">
        <v>759</v>
      </c>
      <c r="C153" s="407" t="s">
        <v>1064</v>
      </c>
      <c r="D153" s="404"/>
    </row>
    <row r="154" spans="1:4">
      <c r="A154" s="401" t="s">
        <v>266</v>
      </c>
      <c r="B154" s="402" t="s">
        <v>760</v>
      </c>
      <c r="C154" s="407" t="s">
        <v>1064</v>
      </c>
      <c r="D154" s="437"/>
    </row>
    <row r="155" spans="1:4">
      <c r="A155" s="401" t="s">
        <v>267</v>
      </c>
      <c r="B155" s="402" t="s">
        <v>644</v>
      </c>
      <c r="C155" s="407" t="s">
        <v>1064</v>
      </c>
      <c r="D155" s="437"/>
    </row>
    <row r="156" spans="1:4">
      <c r="A156" s="401" t="s">
        <v>400</v>
      </c>
      <c r="B156" s="406" t="s">
        <v>645</v>
      </c>
      <c r="C156" s="407" t="s">
        <v>1064</v>
      </c>
      <c r="D156" s="404"/>
    </row>
    <row r="157" spans="1:4">
      <c r="A157" s="405" t="s">
        <v>761</v>
      </c>
      <c r="B157" s="402" t="s">
        <v>733</v>
      </c>
      <c r="C157" s="407" t="s">
        <v>1064</v>
      </c>
      <c r="D157" s="404"/>
    </row>
    <row r="158" spans="1:4">
      <c r="A158" s="401" t="s">
        <v>762</v>
      </c>
      <c r="B158" s="402" t="s">
        <v>735</v>
      </c>
      <c r="C158" s="407" t="s">
        <v>1064</v>
      </c>
      <c r="D158" s="404"/>
    </row>
    <row r="159" spans="1:4">
      <c r="A159" s="401" t="s">
        <v>763</v>
      </c>
      <c r="B159" s="402" t="s">
        <v>642</v>
      </c>
      <c r="C159" s="407" t="s">
        <v>1064</v>
      </c>
      <c r="D159" s="404"/>
    </row>
    <row r="160" spans="1:4">
      <c r="A160" s="401" t="s">
        <v>17</v>
      </c>
      <c r="B160" s="406" t="s">
        <v>55</v>
      </c>
      <c r="C160" s="407" t="s">
        <v>1064</v>
      </c>
      <c r="D160" s="374" t="s">
        <v>1065</v>
      </c>
    </row>
    <row r="161" spans="1:4">
      <c r="A161" s="426"/>
      <c r="B161" s="427"/>
      <c r="C161" s="443"/>
      <c r="D161" s="423"/>
    </row>
    <row r="162" spans="1:4">
      <c r="A162" s="440" t="s">
        <v>495</v>
      </c>
      <c r="B162" s="441" t="s">
        <v>646</v>
      </c>
      <c r="C162" s="422"/>
      <c r="D162" s="423"/>
    </row>
    <row r="163" spans="1:4">
      <c r="A163" s="405" t="s">
        <v>498</v>
      </c>
      <c r="B163" s="406" t="s">
        <v>647</v>
      </c>
      <c r="C163" s="407" t="s">
        <v>1064</v>
      </c>
      <c r="D163" s="404"/>
    </row>
    <row r="164" spans="1:4">
      <c r="A164" s="401" t="s">
        <v>401</v>
      </c>
      <c r="B164" s="406" t="s">
        <v>648</v>
      </c>
      <c r="C164" s="407" t="s">
        <v>1064</v>
      </c>
      <c r="D164" s="404"/>
    </row>
    <row r="165" spans="1:4">
      <c r="A165" s="401" t="s">
        <v>402</v>
      </c>
      <c r="B165" s="406" t="s">
        <v>557</v>
      </c>
      <c r="C165" s="407" t="s">
        <v>1064</v>
      </c>
      <c r="D165" s="404"/>
    </row>
    <row r="166" spans="1:4">
      <c r="A166" s="401" t="s">
        <v>403</v>
      </c>
      <c r="B166" s="406" t="s">
        <v>324</v>
      </c>
      <c r="C166" s="434" t="s">
        <v>1064</v>
      </c>
      <c r="D166" s="404"/>
    </row>
    <row r="167" spans="1:4">
      <c r="A167" s="401" t="s">
        <v>404</v>
      </c>
      <c r="B167" s="402" t="s">
        <v>764</v>
      </c>
      <c r="C167" s="434" t="s">
        <v>1064</v>
      </c>
      <c r="D167" s="404"/>
    </row>
    <row r="168" spans="1:4">
      <c r="A168" s="401" t="s">
        <v>765</v>
      </c>
      <c r="B168" s="402" t="s">
        <v>733</v>
      </c>
      <c r="C168" s="434" t="s">
        <v>1064</v>
      </c>
      <c r="D168" s="404"/>
    </row>
    <row r="169" spans="1:4">
      <c r="A169" s="402" t="s">
        <v>766</v>
      </c>
      <c r="B169" s="402" t="s">
        <v>735</v>
      </c>
      <c r="C169" s="434" t="s">
        <v>1064</v>
      </c>
      <c r="D169" s="406"/>
    </row>
    <row r="170" spans="1:4">
      <c r="A170" s="401" t="s">
        <v>767</v>
      </c>
      <c r="B170" s="402" t="s">
        <v>642</v>
      </c>
      <c r="C170" s="434" t="s">
        <v>1064</v>
      </c>
      <c r="D170" s="404"/>
    </row>
    <row r="171" spans="1:4">
      <c r="A171" s="405" t="s">
        <v>62</v>
      </c>
      <c r="B171" s="406" t="s">
        <v>55</v>
      </c>
      <c r="C171" s="434" t="s">
        <v>1064</v>
      </c>
      <c r="D171" s="374" t="s">
        <v>1065</v>
      </c>
    </row>
    <row r="172" spans="1:4">
      <c r="A172" s="426"/>
      <c r="B172" s="427"/>
      <c r="C172" s="443"/>
      <c r="D172" s="423"/>
    </row>
    <row r="173" spans="1:4">
      <c r="A173" s="440" t="s">
        <v>448</v>
      </c>
      <c r="B173" s="441" t="s">
        <v>326</v>
      </c>
      <c r="C173" s="444"/>
      <c r="D173" s="423"/>
    </row>
    <row r="174" spans="1:4">
      <c r="A174" s="401" t="s">
        <v>449</v>
      </c>
      <c r="B174" s="406" t="s">
        <v>559</v>
      </c>
      <c r="C174" s="407" t="s">
        <v>1064</v>
      </c>
      <c r="D174" s="404"/>
    </row>
    <row r="175" spans="1:4">
      <c r="A175" s="401" t="s">
        <v>405</v>
      </c>
      <c r="B175" s="406" t="s">
        <v>561</v>
      </c>
      <c r="C175" s="407" t="s">
        <v>1064</v>
      </c>
      <c r="D175" s="404"/>
    </row>
    <row r="176" spans="1:4">
      <c r="A176" s="401" t="s">
        <v>406</v>
      </c>
      <c r="B176" s="406" t="s">
        <v>562</v>
      </c>
      <c r="C176" s="407" t="s">
        <v>1064</v>
      </c>
      <c r="D176" s="404"/>
    </row>
    <row r="177" spans="1:4">
      <c r="A177" s="401" t="s">
        <v>450</v>
      </c>
      <c r="B177" s="402" t="s">
        <v>768</v>
      </c>
      <c r="C177" s="407" t="s">
        <v>1064</v>
      </c>
      <c r="D177" s="404"/>
    </row>
    <row r="178" spans="1:4">
      <c r="A178" s="401" t="s">
        <v>591</v>
      </c>
      <c r="B178" s="406" t="s">
        <v>769</v>
      </c>
      <c r="C178" s="407" t="s">
        <v>1064</v>
      </c>
      <c r="D178" s="404"/>
    </row>
    <row r="179" spans="1:4">
      <c r="A179" s="401" t="s">
        <v>593</v>
      </c>
      <c r="B179" s="406" t="s">
        <v>770</v>
      </c>
      <c r="C179" s="407" t="s">
        <v>1064</v>
      </c>
      <c r="D179" s="404"/>
    </row>
    <row r="180" spans="1:4">
      <c r="A180" s="401" t="s">
        <v>407</v>
      </c>
      <c r="B180" s="406" t="s">
        <v>566</v>
      </c>
      <c r="C180" s="407" t="s">
        <v>1064</v>
      </c>
      <c r="D180" s="404"/>
    </row>
    <row r="181" spans="1:4">
      <c r="A181" s="401" t="s">
        <v>451</v>
      </c>
      <c r="B181" s="406" t="s">
        <v>564</v>
      </c>
      <c r="C181" s="407" t="s">
        <v>1064</v>
      </c>
      <c r="D181" s="404"/>
    </row>
    <row r="182" spans="1:4">
      <c r="A182" s="401" t="s">
        <v>391</v>
      </c>
      <c r="B182" s="406" t="s">
        <v>567</v>
      </c>
      <c r="C182" s="407" t="s">
        <v>1064</v>
      </c>
      <c r="D182" s="404"/>
    </row>
    <row r="183" spans="1:4">
      <c r="A183" s="401" t="s">
        <v>408</v>
      </c>
      <c r="B183" s="406" t="s">
        <v>565</v>
      </c>
      <c r="C183" s="407" t="s">
        <v>1064</v>
      </c>
      <c r="D183" s="404"/>
    </row>
    <row r="184" spans="1:4">
      <c r="A184" s="401" t="s">
        <v>771</v>
      </c>
      <c r="B184" s="406" t="s">
        <v>733</v>
      </c>
      <c r="C184" s="407" t="s">
        <v>1064</v>
      </c>
      <c r="D184" s="404"/>
    </row>
    <row r="185" spans="1:4">
      <c r="A185" s="401" t="s">
        <v>772</v>
      </c>
      <c r="B185" s="406" t="s">
        <v>735</v>
      </c>
      <c r="C185" s="407" t="s">
        <v>1064</v>
      </c>
      <c r="D185" s="404"/>
    </row>
    <row r="186" spans="1:4">
      <c r="A186" s="401" t="s">
        <v>773</v>
      </c>
      <c r="B186" s="406" t="s">
        <v>642</v>
      </c>
      <c r="C186" s="407" t="s">
        <v>1064</v>
      </c>
      <c r="D186" s="404"/>
    </row>
    <row r="187" spans="1:4">
      <c r="A187" s="405" t="s">
        <v>187</v>
      </c>
      <c r="B187" s="406" t="s">
        <v>55</v>
      </c>
      <c r="C187" s="407" t="s">
        <v>1064</v>
      </c>
      <c r="D187" s="374" t="s">
        <v>1065</v>
      </c>
    </row>
    <row r="188" spans="1:4">
      <c r="A188" s="445"/>
      <c r="B188" s="446"/>
      <c r="C188" s="418"/>
      <c r="D188" s="419"/>
    </row>
    <row r="189" spans="1:4">
      <c r="A189" s="416" t="s">
        <v>594</v>
      </c>
      <c r="B189" s="417" t="s">
        <v>650</v>
      </c>
      <c r="C189" s="418"/>
      <c r="D189" s="419"/>
    </row>
    <row r="190" spans="1:4">
      <c r="A190" s="405" t="s">
        <v>452</v>
      </c>
      <c r="B190" s="406" t="s">
        <v>651</v>
      </c>
      <c r="C190" s="407" t="s">
        <v>1064</v>
      </c>
      <c r="D190" s="404"/>
    </row>
    <row r="191" spans="1:4">
      <c r="A191" s="401" t="s">
        <v>409</v>
      </c>
      <c r="B191" s="406" t="s">
        <v>774</v>
      </c>
      <c r="C191" s="407" t="s">
        <v>1064</v>
      </c>
      <c r="D191" s="404"/>
    </row>
    <row r="192" spans="1:4">
      <c r="A192" s="401" t="s">
        <v>453</v>
      </c>
      <c r="B192" s="406" t="s">
        <v>653</v>
      </c>
      <c r="C192" s="407" t="s">
        <v>1064</v>
      </c>
      <c r="D192" s="404"/>
    </row>
    <row r="193" spans="1:4">
      <c r="A193" s="401" t="s">
        <v>410</v>
      </c>
      <c r="B193" s="406" t="s">
        <v>655</v>
      </c>
      <c r="C193" s="407" t="s">
        <v>1064</v>
      </c>
      <c r="D193" s="404"/>
    </row>
    <row r="194" spans="1:4">
      <c r="A194" s="401" t="s">
        <v>454</v>
      </c>
      <c r="B194" s="406" t="s">
        <v>656</v>
      </c>
      <c r="C194" s="407" t="s">
        <v>1064</v>
      </c>
      <c r="D194" s="404"/>
    </row>
    <row r="195" spans="1:4">
      <c r="A195" s="401" t="s">
        <v>411</v>
      </c>
      <c r="B195" s="406" t="s">
        <v>657</v>
      </c>
      <c r="C195" s="407" t="s">
        <v>1064</v>
      </c>
      <c r="D195" s="437"/>
    </row>
    <row r="196" spans="1:4">
      <c r="A196" s="401" t="s">
        <v>412</v>
      </c>
      <c r="B196" s="406" t="s">
        <v>658</v>
      </c>
      <c r="C196" s="407" t="s">
        <v>1064</v>
      </c>
      <c r="D196" s="437"/>
    </row>
    <row r="197" spans="1:4">
      <c r="A197" s="401" t="s">
        <v>392</v>
      </c>
      <c r="B197" s="406" t="s">
        <v>574</v>
      </c>
      <c r="C197" s="407" t="s">
        <v>1064</v>
      </c>
      <c r="D197" s="404"/>
    </row>
    <row r="198" spans="1:4">
      <c r="A198" s="401" t="s">
        <v>413</v>
      </c>
      <c r="B198" s="406" t="s">
        <v>575</v>
      </c>
      <c r="C198" s="407" t="s">
        <v>1064</v>
      </c>
      <c r="D198" s="404"/>
    </row>
    <row r="199" spans="1:4">
      <c r="A199" s="401" t="s">
        <v>250</v>
      </c>
      <c r="B199" s="406" t="s">
        <v>576</v>
      </c>
      <c r="C199" s="407" t="s">
        <v>1064</v>
      </c>
      <c r="D199" s="404"/>
    </row>
    <row r="200" spans="1:4">
      <c r="A200" s="401" t="s">
        <v>414</v>
      </c>
      <c r="B200" s="406" t="s">
        <v>577</v>
      </c>
      <c r="C200" s="407" t="s">
        <v>1064</v>
      </c>
      <c r="D200" s="404"/>
    </row>
    <row r="201" spans="1:4">
      <c r="A201" s="405" t="s">
        <v>775</v>
      </c>
      <c r="B201" s="406" t="s">
        <v>733</v>
      </c>
      <c r="C201" s="407" t="s">
        <v>1064</v>
      </c>
      <c r="D201" s="404"/>
    </row>
    <row r="202" spans="1:4">
      <c r="A202" s="405" t="s">
        <v>776</v>
      </c>
      <c r="B202" s="406" t="s">
        <v>735</v>
      </c>
      <c r="C202" s="407" t="s">
        <v>1064</v>
      </c>
      <c r="D202" s="404"/>
    </row>
    <row r="203" spans="1:4">
      <c r="A203" s="405" t="s">
        <v>777</v>
      </c>
      <c r="B203" s="406" t="s">
        <v>642</v>
      </c>
      <c r="C203" s="407" t="s">
        <v>1064</v>
      </c>
      <c r="D203" s="404"/>
    </row>
    <row r="204" spans="1:4">
      <c r="A204" s="405" t="s">
        <v>206</v>
      </c>
      <c r="B204" s="406" t="s">
        <v>55</v>
      </c>
      <c r="C204" s="407" t="s">
        <v>1064</v>
      </c>
      <c r="D204" s="374" t="s">
        <v>1065</v>
      </c>
    </row>
    <row r="205" spans="1:4">
      <c r="A205" s="420"/>
      <c r="B205" s="421"/>
      <c r="C205" s="422"/>
      <c r="D205" s="431"/>
    </row>
    <row r="206" spans="1:4">
      <c r="A206" s="440" t="s">
        <v>666</v>
      </c>
      <c r="B206" s="441" t="s">
        <v>579</v>
      </c>
      <c r="C206" s="422"/>
      <c r="D206" s="423"/>
    </row>
    <row r="207" spans="1:4">
      <c r="A207" s="401" t="s">
        <v>668</v>
      </c>
      <c r="B207" s="406" t="s">
        <v>580</v>
      </c>
      <c r="C207" s="407" t="s">
        <v>1064</v>
      </c>
      <c r="D207" s="404"/>
    </row>
    <row r="208" spans="1:4">
      <c r="A208" s="401" t="s">
        <v>251</v>
      </c>
      <c r="B208" s="406" t="s">
        <v>778</v>
      </c>
      <c r="C208" s="407" t="s">
        <v>1064</v>
      </c>
      <c r="D208" s="404"/>
    </row>
    <row r="209" spans="1:4">
      <c r="A209" s="401" t="s">
        <v>252</v>
      </c>
      <c r="B209" s="406" t="s">
        <v>779</v>
      </c>
      <c r="C209" s="407" t="s">
        <v>1064</v>
      </c>
      <c r="D209" s="404"/>
    </row>
    <row r="210" spans="1:4">
      <c r="A210" s="401" t="s">
        <v>253</v>
      </c>
      <c r="B210" s="406" t="s">
        <v>582</v>
      </c>
      <c r="C210" s="407" t="s">
        <v>1064</v>
      </c>
      <c r="D210" s="404"/>
    </row>
    <row r="211" spans="1:4">
      <c r="A211" s="401" t="s">
        <v>254</v>
      </c>
      <c r="B211" s="402" t="s">
        <v>780</v>
      </c>
      <c r="C211" s="407" t="s">
        <v>1064</v>
      </c>
      <c r="D211" s="404"/>
    </row>
    <row r="212" spans="1:4">
      <c r="A212" s="401" t="s">
        <v>291</v>
      </c>
      <c r="B212" s="406" t="s">
        <v>493</v>
      </c>
      <c r="C212" s="407" t="s">
        <v>1064</v>
      </c>
      <c r="D212" s="437"/>
    </row>
    <row r="213" spans="1:4">
      <c r="A213" s="401" t="s">
        <v>781</v>
      </c>
      <c r="B213" s="406" t="s">
        <v>733</v>
      </c>
      <c r="C213" s="407" t="s">
        <v>1064</v>
      </c>
      <c r="D213" s="404"/>
    </row>
    <row r="214" spans="1:4">
      <c r="A214" s="401" t="s">
        <v>782</v>
      </c>
      <c r="B214" s="406" t="s">
        <v>735</v>
      </c>
      <c r="C214" s="407" t="s">
        <v>1064</v>
      </c>
      <c r="D214" s="437"/>
    </row>
    <row r="215" spans="1:4">
      <c r="A215" s="401" t="s">
        <v>783</v>
      </c>
      <c r="B215" s="406" t="s">
        <v>642</v>
      </c>
      <c r="C215" s="407" t="s">
        <v>1064</v>
      </c>
      <c r="D215" s="404"/>
    </row>
    <row r="216" spans="1:4">
      <c r="A216" s="401" t="s">
        <v>11</v>
      </c>
      <c r="B216" s="406" t="s">
        <v>55</v>
      </c>
      <c r="C216" s="407" t="s">
        <v>1064</v>
      </c>
      <c r="D216" s="374" t="s">
        <v>1065</v>
      </c>
    </row>
    <row r="217" spans="1:4">
      <c r="A217" s="447"/>
      <c r="B217" s="421"/>
      <c r="C217" s="422"/>
      <c r="D217" s="423"/>
    </row>
    <row r="218" spans="1:4">
      <c r="A218" s="440" t="s">
        <v>524</v>
      </c>
      <c r="B218" s="441" t="s">
        <v>496</v>
      </c>
      <c r="C218" s="422"/>
      <c r="D218" s="431"/>
    </row>
    <row r="219" spans="1:4">
      <c r="A219" s="401" t="s">
        <v>455</v>
      </c>
      <c r="B219" s="406" t="s">
        <v>497</v>
      </c>
      <c r="C219" s="407" t="s">
        <v>1064</v>
      </c>
      <c r="D219" s="404"/>
    </row>
    <row r="220" spans="1:4">
      <c r="A220" s="401" t="s">
        <v>292</v>
      </c>
      <c r="B220" s="406" t="s">
        <v>499</v>
      </c>
      <c r="C220" s="407" t="s">
        <v>1064</v>
      </c>
      <c r="D220" s="404"/>
    </row>
    <row r="221" spans="1:4">
      <c r="A221" s="401" t="s">
        <v>293</v>
      </c>
      <c r="B221" s="406" t="s">
        <v>784</v>
      </c>
      <c r="C221" s="407" t="s">
        <v>1064</v>
      </c>
      <c r="D221" s="404"/>
    </row>
    <row r="222" spans="1:4">
      <c r="A222" s="405" t="s">
        <v>785</v>
      </c>
      <c r="B222" s="406" t="s">
        <v>692</v>
      </c>
      <c r="C222" s="407" t="s">
        <v>1064</v>
      </c>
      <c r="D222" s="404"/>
    </row>
    <row r="223" spans="1:4">
      <c r="A223" s="405" t="s">
        <v>786</v>
      </c>
      <c r="B223" s="433" t="s">
        <v>733</v>
      </c>
      <c r="C223" s="407" t="s">
        <v>1064</v>
      </c>
      <c r="D223" s="404"/>
    </row>
    <row r="224" spans="1:4">
      <c r="A224" s="405" t="s">
        <v>787</v>
      </c>
      <c r="B224" s="406" t="s">
        <v>788</v>
      </c>
      <c r="C224" s="407" t="s">
        <v>1064</v>
      </c>
      <c r="D224" s="404"/>
    </row>
    <row r="225" spans="1:4">
      <c r="A225" s="405" t="s">
        <v>789</v>
      </c>
      <c r="B225" s="425" t="s">
        <v>642</v>
      </c>
      <c r="C225" s="407" t="s">
        <v>1064</v>
      </c>
      <c r="D225" s="437"/>
    </row>
    <row r="226" spans="1:4">
      <c r="A226" s="405" t="s">
        <v>12</v>
      </c>
      <c r="B226" s="433" t="s">
        <v>55</v>
      </c>
      <c r="C226" s="434" t="s">
        <v>1064</v>
      </c>
      <c r="D226" s="374" t="s">
        <v>1065</v>
      </c>
    </row>
    <row r="227" spans="1:4">
      <c r="A227" s="420"/>
      <c r="B227" s="448"/>
      <c r="C227" s="449"/>
      <c r="D227" s="431"/>
    </row>
    <row r="228" spans="1:4">
      <c r="A228" s="450" t="s">
        <v>529</v>
      </c>
      <c r="B228" s="429" t="s">
        <v>456</v>
      </c>
      <c r="C228" s="430"/>
      <c r="D228" s="451"/>
    </row>
    <row r="229" spans="1:4">
      <c r="A229" s="405" t="s">
        <v>138</v>
      </c>
      <c r="B229" s="433" t="s">
        <v>207</v>
      </c>
      <c r="C229" s="407" t="s">
        <v>1064</v>
      </c>
      <c r="D229" s="404"/>
    </row>
    <row r="230" spans="1:4">
      <c r="A230" s="452" t="s">
        <v>139</v>
      </c>
      <c r="B230" s="406" t="s">
        <v>71</v>
      </c>
      <c r="C230" s="407" t="s">
        <v>1064</v>
      </c>
      <c r="D230" s="437"/>
    </row>
    <row r="231" spans="1:4">
      <c r="A231" s="401" t="s">
        <v>140</v>
      </c>
      <c r="B231" s="406" t="s">
        <v>790</v>
      </c>
      <c r="C231" s="407" t="s">
        <v>1064</v>
      </c>
      <c r="D231" s="404"/>
    </row>
    <row r="232" spans="1:4">
      <c r="A232" s="452" t="s">
        <v>141</v>
      </c>
      <c r="B232" s="433" t="s">
        <v>791</v>
      </c>
      <c r="C232" s="407" t="s">
        <v>1064</v>
      </c>
      <c r="D232" s="437"/>
    </row>
    <row r="233" spans="1:4">
      <c r="A233" s="405" t="s">
        <v>533</v>
      </c>
      <c r="B233" s="433" t="s">
        <v>792</v>
      </c>
      <c r="C233" s="407" t="s">
        <v>1064</v>
      </c>
      <c r="D233" s="404"/>
    </row>
    <row r="234" spans="1:4">
      <c r="A234" s="401" t="s">
        <v>72</v>
      </c>
      <c r="B234" s="433" t="s">
        <v>793</v>
      </c>
      <c r="C234" s="407" t="s">
        <v>1064</v>
      </c>
      <c r="D234" s="404"/>
    </row>
    <row r="235" spans="1:4">
      <c r="A235" s="452" t="s">
        <v>73</v>
      </c>
      <c r="B235" s="433" t="s">
        <v>592</v>
      </c>
      <c r="C235" s="407" t="s">
        <v>1064</v>
      </c>
      <c r="D235" s="404"/>
    </row>
    <row r="236" spans="1:4">
      <c r="A236" s="405" t="s">
        <v>90</v>
      </c>
      <c r="B236" s="433" t="s">
        <v>794</v>
      </c>
      <c r="C236" s="407" t="s">
        <v>1064</v>
      </c>
      <c r="D236" s="404"/>
    </row>
    <row r="237" spans="1:4">
      <c r="A237" s="452" t="s">
        <v>795</v>
      </c>
      <c r="B237" s="433" t="s">
        <v>733</v>
      </c>
      <c r="C237" s="407" t="s">
        <v>1064</v>
      </c>
      <c r="D237" s="404"/>
    </row>
    <row r="238" spans="1:4">
      <c r="A238" s="452" t="s">
        <v>796</v>
      </c>
      <c r="B238" s="433" t="s">
        <v>735</v>
      </c>
      <c r="C238" s="407" t="s">
        <v>1064</v>
      </c>
      <c r="D238" s="404"/>
    </row>
    <row r="239" spans="1:4">
      <c r="A239" s="453" t="s">
        <v>797</v>
      </c>
      <c r="B239" s="433" t="s">
        <v>642</v>
      </c>
      <c r="C239" s="407" t="s">
        <v>1064</v>
      </c>
      <c r="D239" s="404"/>
    </row>
    <row r="240" spans="1:4">
      <c r="A240" s="401" t="s">
        <v>798</v>
      </c>
      <c r="B240" s="433" t="s">
        <v>799</v>
      </c>
      <c r="C240" s="407" t="s">
        <v>1064</v>
      </c>
      <c r="D240" s="404"/>
    </row>
    <row r="241" spans="1:4">
      <c r="A241" s="453" t="s">
        <v>0</v>
      </c>
      <c r="B241" s="433" t="s">
        <v>55</v>
      </c>
      <c r="C241" s="434" t="s">
        <v>1064</v>
      </c>
      <c r="D241" s="374" t="s">
        <v>1065</v>
      </c>
    </row>
    <row r="242" spans="1:4">
      <c r="A242" s="454"/>
      <c r="B242" s="455"/>
      <c r="C242" s="455"/>
      <c r="D242" s="456"/>
    </row>
    <row r="243" spans="1:4">
      <c r="A243" s="440" t="s">
        <v>607</v>
      </c>
      <c r="B243" s="429" t="s">
        <v>1000</v>
      </c>
      <c r="C243" s="434"/>
      <c r="D243" s="431"/>
    </row>
    <row r="244" spans="1:4">
      <c r="A244" s="405" t="s">
        <v>112</v>
      </c>
      <c r="B244" s="545" t="s">
        <v>800</v>
      </c>
      <c r="C244" s="434" t="s">
        <v>1064</v>
      </c>
      <c r="D244" s="437"/>
    </row>
    <row r="245" spans="1:4">
      <c r="A245" s="401" t="s">
        <v>113</v>
      </c>
      <c r="B245" s="546" t="s">
        <v>992</v>
      </c>
      <c r="C245" s="434" t="s">
        <v>1064</v>
      </c>
      <c r="D245" s="404"/>
    </row>
    <row r="246" spans="1:4">
      <c r="A246" s="401" t="s">
        <v>142</v>
      </c>
      <c r="B246" s="545" t="s">
        <v>993</v>
      </c>
      <c r="C246" s="434" t="s">
        <v>1064</v>
      </c>
      <c r="D246" s="437"/>
    </row>
    <row r="247" spans="1:4">
      <c r="A247" s="401" t="s">
        <v>114</v>
      </c>
      <c r="B247" s="545" t="s">
        <v>801</v>
      </c>
      <c r="C247" s="434" t="s">
        <v>1064</v>
      </c>
      <c r="D247" s="404"/>
    </row>
    <row r="248" spans="1:4">
      <c r="A248" s="401" t="s">
        <v>115</v>
      </c>
      <c r="B248" s="545" t="s">
        <v>802</v>
      </c>
      <c r="C248" s="434" t="s">
        <v>1064</v>
      </c>
      <c r="D248" s="437"/>
    </row>
    <row r="249" spans="1:4">
      <c r="A249" s="401" t="s">
        <v>143</v>
      </c>
      <c r="B249" s="546" t="s">
        <v>994</v>
      </c>
      <c r="C249" s="434" t="s">
        <v>1064</v>
      </c>
      <c r="D249" s="404"/>
    </row>
    <row r="250" spans="1:4">
      <c r="A250" s="401" t="s">
        <v>116</v>
      </c>
      <c r="B250" s="545" t="s">
        <v>1001</v>
      </c>
      <c r="C250" s="535" t="s">
        <v>1064</v>
      </c>
      <c r="D250" s="404"/>
    </row>
    <row r="251" spans="1:4">
      <c r="A251" s="401" t="s">
        <v>268</v>
      </c>
      <c r="B251" s="545" t="s">
        <v>803</v>
      </c>
      <c r="C251" s="533" t="s">
        <v>1064</v>
      </c>
      <c r="D251" s="404"/>
    </row>
    <row r="252" spans="1:4">
      <c r="A252" s="401" t="s">
        <v>144</v>
      </c>
      <c r="B252" s="546" t="s">
        <v>1002</v>
      </c>
      <c r="C252" s="434" t="s">
        <v>1064</v>
      </c>
      <c r="D252" s="404"/>
    </row>
    <row r="253" spans="1:4" ht="15">
      <c r="A253" s="401" t="s">
        <v>805</v>
      </c>
      <c r="B253" s="547" t="s">
        <v>1003</v>
      </c>
      <c r="C253" s="434" t="s">
        <v>1064</v>
      </c>
      <c r="D253" s="404"/>
    </row>
    <row r="254" spans="1:4">
      <c r="A254" s="401" t="s">
        <v>1004</v>
      </c>
      <c r="B254" s="545" t="s">
        <v>1005</v>
      </c>
      <c r="C254" s="434" t="s">
        <v>1064</v>
      </c>
      <c r="D254" s="404"/>
    </row>
    <row r="255" spans="1:4" ht="15">
      <c r="A255" s="401" t="s">
        <v>1006</v>
      </c>
      <c r="B255" s="548" t="s">
        <v>1007</v>
      </c>
      <c r="C255" s="434" t="s">
        <v>1064</v>
      </c>
      <c r="D255" s="404"/>
    </row>
    <row r="256" spans="1:4">
      <c r="A256" s="401" t="s">
        <v>1008</v>
      </c>
      <c r="B256" s="549" t="s">
        <v>804</v>
      </c>
      <c r="C256" s="434" t="s">
        <v>1064</v>
      </c>
      <c r="D256" s="404"/>
    </row>
    <row r="257" spans="1:4">
      <c r="A257" s="401" t="s">
        <v>1009</v>
      </c>
      <c r="B257" s="550" t="s">
        <v>806</v>
      </c>
      <c r="C257" s="434" t="s">
        <v>1064</v>
      </c>
      <c r="D257" s="404"/>
    </row>
    <row r="258" spans="1:4">
      <c r="A258" s="401" t="s">
        <v>1010</v>
      </c>
      <c r="B258" s="546" t="s">
        <v>1011</v>
      </c>
      <c r="C258" s="434" t="s">
        <v>1064</v>
      </c>
      <c r="D258" s="404"/>
    </row>
    <row r="259" spans="1:4">
      <c r="A259" s="401" t="s">
        <v>1012</v>
      </c>
      <c r="B259" s="551" t="s">
        <v>1013</v>
      </c>
      <c r="C259" s="434" t="s">
        <v>1064</v>
      </c>
      <c r="D259" s="404"/>
    </row>
    <row r="260" spans="1:4">
      <c r="A260" s="401" t="s">
        <v>1014</v>
      </c>
      <c r="B260" s="546" t="s">
        <v>996</v>
      </c>
      <c r="C260" s="434" t="s">
        <v>1064</v>
      </c>
      <c r="D260" s="404"/>
    </row>
    <row r="261" spans="1:4">
      <c r="A261" s="401" t="s">
        <v>1015</v>
      </c>
      <c r="B261" s="551" t="s">
        <v>997</v>
      </c>
      <c r="C261" s="434" t="s">
        <v>1064</v>
      </c>
      <c r="D261" s="404"/>
    </row>
    <row r="262" spans="1:4">
      <c r="A262" s="401" t="s">
        <v>1016</v>
      </c>
      <c r="B262" s="551" t="s">
        <v>998</v>
      </c>
      <c r="C262" s="434" t="s">
        <v>1064</v>
      </c>
      <c r="D262" s="404"/>
    </row>
    <row r="263" spans="1:4">
      <c r="A263" s="401" t="s">
        <v>1017</v>
      </c>
      <c r="B263" s="459" t="s">
        <v>964</v>
      </c>
      <c r="C263" s="434" t="s">
        <v>1064</v>
      </c>
      <c r="D263" s="404"/>
    </row>
    <row r="264" spans="1:4">
      <c r="A264" s="401" t="s">
        <v>1018</v>
      </c>
      <c r="B264" s="459" t="s">
        <v>1019</v>
      </c>
      <c r="C264" s="434" t="s">
        <v>1064</v>
      </c>
      <c r="D264" s="404"/>
    </row>
    <row r="265" spans="1:4">
      <c r="A265" s="401" t="s">
        <v>1020</v>
      </c>
      <c r="B265" s="551" t="s">
        <v>965</v>
      </c>
      <c r="C265" s="434" t="s">
        <v>1064</v>
      </c>
      <c r="D265" s="404"/>
    </row>
    <row r="266" spans="1:4">
      <c r="A266" s="401" t="s">
        <v>1021</v>
      </c>
      <c r="B266" s="545" t="s">
        <v>1022</v>
      </c>
      <c r="C266" s="434" t="s">
        <v>1064</v>
      </c>
      <c r="D266" s="404"/>
    </row>
    <row r="267" spans="1:4">
      <c r="A267" s="401" t="s">
        <v>1023</v>
      </c>
      <c r="B267" s="551" t="s">
        <v>1024</v>
      </c>
      <c r="C267" s="434" t="s">
        <v>1064</v>
      </c>
      <c r="D267" s="404"/>
    </row>
    <row r="268" spans="1:4">
      <c r="A268" s="401" t="s">
        <v>1025</v>
      </c>
      <c r="B268" s="551" t="s">
        <v>995</v>
      </c>
      <c r="C268" s="458" t="s">
        <v>1064</v>
      </c>
      <c r="D268" s="404"/>
    </row>
    <row r="269" spans="1:4">
      <c r="A269" s="405" t="s">
        <v>807</v>
      </c>
      <c r="B269" s="433" t="s">
        <v>692</v>
      </c>
      <c r="C269" s="434" t="s">
        <v>1064</v>
      </c>
      <c r="D269" s="437"/>
    </row>
    <row r="270" spans="1:4">
      <c r="A270" s="405" t="s">
        <v>808</v>
      </c>
      <c r="B270" s="433" t="s">
        <v>733</v>
      </c>
      <c r="C270" s="434" t="s">
        <v>1064</v>
      </c>
      <c r="D270" s="404"/>
    </row>
    <row r="271" spans="1:4">
      <c r="A271" s="401" t="s">
        <v>809</v>
      </c>
      <c r="B271" s="433" t="s">
        <v>735</v>
      </c>
      <c r="C271" s="434" t="s">
        <v>1064</v>
      </c>
      <c r="D271" s="404"/>
    </row>
    <row r="272" spans="1:4">
      <c r="A272" s="401" t="s">
        <v>810</v>
      </c>
      <c r="B272" s="433" t="s">
        <v>294</v>
      </c>
      <c r="C272" s="434" t="s">
        <v>1064</v>
      </c>
      <c r="D272" s="404"/>
    </row>
    <row r="273" spans="1:4">
      <c r="A273" s="405" t="s">
        <v>811</v>
      </c>
      <c r="B273" s="433" t="s">
        <v>642</v>
      </c>
      <c r="C273" s="434" t="s">
        <v>1064</v>
      </c>
      <c r="D273" s="377"/>
    </row>
    <row r="274" spans="1:4">
      <c r="A274" s="405" t="s">
        <v>190</v>
      </c>
      <c r="B274" s="433" t="s">
        <v>55</v>
      </c>
      <c r="C274" s="434" t="s">
        <v>1064</v>
      </c>
      <c r="D274" s="374" t="s">
        <v>1065</v>
      </c>
    </row>
    <row r="275" spans="1:4">
      <c r="A275" s="420"/>
      <c r="B275" s="448"/>
      <c r="C275" s="449"/>
      <c r="D275" s="498"/>
    </row>
    <row r="276" spans="1:4">
      <c r="A276" s="428" t="s">
        <v>545</v>
      </c>
      <c r="B276" s="429" t="s">
        <v>525</v>
      </c>
      <c r="C276" s="449"/>
      <c r="D276" s="431"/>
    </row>
    <row r="277" spans="1:4">
      <c r="A277" s="435" t="s">
        <v>548</v>
      </c>
      <c r="B277" s="433" t="s">
        <v>526</v>
      </c>
      <c r="C277" s="434" t="s">
        <v>1064</v>
      </c>
      <c r="D277" s="404"/>
    </row>
    <row r="278" spans="1:4">
      <c r="A278" s="435" t="s">
        <v>457</v>
      </c>
      <c r="B278" s="433" t="s">
        <v>527</v>
      </c>
      <c r="C278" s="434" t="s">
        <v>1064</v>
      </c>
      <c r="D278" s="437"/>
    </row>
    <row r="279" spans="1:4">
      <c r="A279" s="435" t="s">
        <v>145</v>
      </c>
      <c r="B279" s="433" t="s">
        <v>812</v>
      </c>
      <c r="C279" s="434" t="s">
        <v>1064</v>
      </c>
      <c r="D279" s="404"/>
    </row>
    <row r="280" spans="1:4">
      <c r="A280" s="435" t="s">
        <v>146</v>
      </c>
      <c r="B280" s="433" t="s">
        <v>813</v>
      </c>
      <c r="C280" s="434" t="s">
        <v>1064</v>
      </c>
      <c r="D280" s="404"/>
    </row>
    <row r="281" spans="1:4">
      <c r="A281" s="435" t="s">
        <v>458</v>
      </c>
      <c r="B281" s="402" t="s">
        <v>536</v>
      </c>
      <c r="C281" s="458" t="s">
        <v>1064</v>
      </c>
      <c r="D281" s="404"/>
    </row>
    <row r="282" spans="1:4">
      <c r="A282" s="435" t="s">
        <v>147</v>
      </c>
      <c r="B282" s="435" t="s">
        <v>528</v>
      </c>
      <c r="C282" s="458" t="s">
        <v>1064</v>
      </c>
      <c r="D282" s="404"/>
    </row>
    <row r="283" spans="1:4">
      <c r="A283" s="435" t="s">
        <v>148</v>
      </c>
      <c r="B283" s="436" t="s">
        <v>493</v>
      </c>
      <c r="C283" s="458" t="s">
        <v>1064</v>
      </c>
      <c r="D283" s="404"/>
    </row>
    <row r="284" spans="1:4">
      <c r="A284" s="435" t="s">
        <v>149</v>
      </c>
      <c r="B284" s="406" t="s">
        <v>494</v>
      </c>
      <c r="C284" s="458" t="s">
        <v>1064</v>
      </c>
      <c r="D284" s="404"/>
    </row>
    <row r="285" spans="1:4">
      <c r="A285" s="432" t="s">
        <v>814</v>
      </c>
      <c r="B285" s="406" t="s">
        <v>692</v>
      </c>
      <c r="C285" s="458" t="s">
        <v>1064</v>
      </c>
      <c r="D285" s="404"/>
    </row>
    <row r="286" spans="1:4">
      <c r="A286" s="432" t="s">
        <v>815</v>
      </c>
      <c r="B286" s="436" t="s">
        <v>733</v>
      </c>
      <c r="C286" s="458" t="s">
        <v>1064</v>
      </c>
      <c r="D286" s="404"/>
    </row>
    <row r="287" spans="1:4">
      <c r="A287" s="432" t="s">
        <v>816</v>
      </c>
      <c r="B287" s="436" t="s">
        <v>735</v>
      </c>
      <c r="C287" s="458" t="s">
        <v>1064</v>
      </c>
      <c r="D287" s="404"/>
    </row>
    <row r="288" spans="1:4">
      <c r="A288" s="435" t="s">
        <v>817</v>
      </c>
      <c r="B288" s="436" t="s">
        <v>818</v>
      </c>
      <c r="C288" s="458" t="s">
        <v>1064</v>
      </c>
      <c r="D288" s="404"/>
    </row>
    <row r="289" spans="1:4">
      <c r="A289" s="432" t="s">
        <v>819</v>
      </c>
      <c r="B289" s="402" t="s">
        <v>642</v>
      </c>
      <c r="C289" s="458" t="s">
        <v>1064</v>
      </c>
      <c r="D289" s="404"/>
    </row>
    <row r="290" spans="1:4">
      <c r="A290" s="432" t="s">
        <v>189</v>
      </c>
      <c r="B290" s="436" t="s">
        <v>55</v>
      </c>
      <c r="C290" s="458" t="s">
        <v>1064</v>
      </c>
      <c r="D290" s="374" t="s">
        <v>1065</v>
      </c>
    </row>
    <row r="291" spans="1:4">
      <c r="A291" s="459"/>
      <c r="B291" s="460"/>
      <c r="C291" s="461"/>
      <c r="D291" s="423"/>
    </row>
    <row r="292" spans="1:4">
      <c r="A292" s="416" t="s">
        <v>556</v>
      </c>
      <c r="B292" s="417" t="s">
        <v>530</v>
      </c>
      <c r="C292" s="462"/>
      <c r="D292" s="419"/>
    </row>
    <row r="293" spans="1:4">
      <c r="A293" s="401" t="s">
        <v>150</v>
      </c>
      <c r="B293" s="402" t="s">
        <v>531</v>
      </c>
      <c r="C293" s="458" t="s">
        <v>1064</v>
      </c>
      <c r="D293" s="404"/>
    </row>
    <row r="294" spans="1:4">
      <c r="A294" s="401" t="s">
        <v>151</v>
      </c>
      <c r="B294" s="402" t="s">
        <v>820</v>
      </c>
      <c r="C294" s="458" t="s">
        <v>1064</v>
      </c>
      <c r="D294" s="404"/>
    </row>
    <row r="295" spans="1:4">
      <c r="A295" s="401" t="s">
        <v>439</v>
      </c>
      <c r="B295" s="425" t="s">
        <v>532</v>
      </c>
      <c r="C295" s="458" t="s">
        <v>1064</v>
      </c>
      <c r="D295" s="404"/>
    </row>
    <row r="296" spans="1:4">
      <c r="A296" s="401" t="s">
        <v>152</v>
      </c>
      <c r="B296" s="463" t="s">
        <v>821</v>
      </c>
      <c r="C296" s="458" t="s">
        <v>1064</v>
      </c>
      <c r="D296" s="404"/>
    </row>
    <row r="297" spans="1:4">
      <c r="A297" s="401" t="s">
        <v>440</v>
      </c>
      <c r="B297" s="436" t="s">
        <v>822</v>
      </c>
      <c r="C297" s="458" t="s">
        <v>1064</v>
      </c>
      <c r="D297" s="404"/>
    </row>
    <row r="298" spans="1:4">
      <c r="A298" s="401" t="s">
        <v>153</v>
      </c>
      <c r="B298" s="406" t="s">
        <v>823</v>
      </c>
      <c r="C298" s="458" t="s">
        <v>1064</v>
      </c>
      <c r="D298" s="404"/>
    </row>
    <row r="299" spans="1:4">
      <c r="A299" s="401" t="s">
        <v>154</v>
      </c>
      <c r="B299" s="402" t="s">
        <v>824</v>
      </c>
      <c r="C299" s="458" t="s">
        <v>1064</v>
      </c>
      <c r="D299" s="404"/>
    </row>
    <row r="300" spans="1:4">
      <c r="A300" s="401" t="s">
        <v>155</v>
      </c>
      <c r="B300" s="435" t="s">
        <v>825</v>
      </c>
      <c r="C300" s="458" t="s">
        <v>1064</v>
      </c>
      <c r="D300" s="404"/>
    </row>
    <row r="301" spans="1:4">
      <c r="A301" s="401" t="s">
        <v>156</v>
      </c>
      <c r="B301" s="435" t="s">
        <v>826</v>
      </c>
      <c r="C301" s="458" t="s">
        <v>1064</v>
      </c>
      <c r="D301" s="404"/>
    </row>
    <row r="302" spans="1:4">
      <c r="A302" s="401" t="s">
        <v>827</v>
      </c>
      <c r="B302" s="435" t="s">
        <v>733</v>
      </c>
      <c r="C302" s="458" t="s">
        <v>1064</v>
      </c>
      <c r="D302" s="404"/>
    </row>
    <row r="303" spans="1:4">
      <c r="A303" s="401" t="s">
        <v>828</v>
      </c>
      <c r="B303" s="435" t="s">
        <v>735</v>
      </c>
      <c r="C303" s="458" t="s">
        <v>1064</v>
      </c>
      <c r="D303" s="404"/>
    </row>
    <row r="304" spans="1:4">
      <c r="A304" s="401" t="s">
        <v>829</v>
      </c>
      <c r="B304" s="435" t="s">
        <v>642</v>
      </c>
      <c r="C304" s="458" t="s">
        <v>1064</v>
      </c>
      <c r="D304" s="404"/>
    </row>
    <row r="305" spans="1:4">
      <c r="A305" s="401" t="s">
        <v>191</v>
      </c>
      <c r="B305" s="435" t="s">
        <v>55</v>
      </c>
      <c r="C305" s="458" t="s">
        <v>1064</v>
      </c>
      <c r="D305" s="374" t="s">
        <v>1065</v>
      </c>
    </row>
    <row r="306" spans="1:4">
      <c r="A306" s="447"/>
      <c r="B306" s="464"/>
      <c r="C306" s="461"/>
      <c r="D306" s="423"/>
    </row>
    <row r="307" spans="1:4">
      <c r="A307" s="440" t="s">
        <v>441</v>
      </c>
      <c r="B307" s="441" t="s">
        <v>13</v>
      </c>
      <c r="C307" s="461"/>
      <c r="D307" s="423"/>
    </row>
    <row r="308" spans="1:4">
      <c r="A308" s="405" t="s">
        <v>269</v>
      </c>
      <c r="B308" s="406" t="s">
        <v>608</v>
      </c>
      <c r="C308" s="458" t="s">
        <v>1064</v>
      </c>
      <c r="D308" s="404"/>
    </row>
    <row r="309" spans="1:4">
      <c r="A309" s="401" t="s">
        <v>270</v>
      </c>
      <c r="B309" s="436" t="s">
        <v>609</v>
      </c>
      <c r="C309" s="458" t="s">
        <v>1064</v>
      </c>
      <c r="D309" s="404"/>
    </row>
    <row r="310" spans="1:4">
      <c r="A310" s="401" t="s">
        <v>157</v>
      </c>
      <c r="B310" s="433" t="s">
        <v>830</v>
      </c>
      <c r="C310" s="434" t="s">
        <v>1064</v>
      </c>
      <c r="D310" s="404"/>
    </row>
    <row r="311" spans="1:4">
      <c r="A311" s="401" t="s">
        <v>158</v>
      </c>
      <c r="B311" s="436" t="s">
        <v>610</v>
      </c>
      <c r="C311" s="458" t="s">
        <v>1064</v>
      </c>
      <c r="D311" s="404"/>
    </row>
    <row r="312" spans="1:4">
      <c r="A312" s="401" t="s">
        <v>271</v>
      </c>
      <c r="B312" s="402" t="s">
        <v>575</v>
      </c>
      <c r="C312" s="458" t="s">
        <v>1064</v>
      </c>
      <c r="D312" s="404"/>
    </row>
    <row r="313" spans="1:4">
      <c r="A313" s="401" t="s">
        <v>272</v>
      </c>
      <c r="B313" s="402" t="s">
        <v>611</v>
      </c>
      <c r="C313" s="458" t="s">
        <v>1064</v>
      </c>
      <c r="D313" s="404"/>
    </row>
    <row r="314" spans="1:4">
      <c r="A314" s="401" t="s">
        <v>831</v>
      </c>
      <c r="B314" s="406" t="s">
        <v>733</v>
      </c>
      <c r="C314" s="458" t="s">
        <v>1064</v>
      </c>
      <c r="D314" s="404"/>
    </row>
    <row r="315" spans="1:4">
      <c r="A315" s="401" t="s">
        <v>832</v>
      </c>
      <c r="B315" s="402" t="s">
        <v>735</v>
      </c>
      <c r="C315" s="458" t="s">
        <v>1064</v>
      </c>
      <c r="D315" s="404"/>
    </row>
    <row r="316" spans="1:4">
      <c r="A316" s="405" t="s">
        <v>833</v>
      </c>
      <c r="B316" s="402" t="s">
        <v>642</v>
      </c>
      <c r="C316" s="458" t="s">
        <v>1064</v>
      </c>
      <c r="D316" s="404"/>
    </row>
    <row r="317" spans="1:4">
      <c r="A317" s="405" t="s">
        <v>192</v>
      </c>
      <c r="B317" s="402" t="s">
        <v>55</v>
      </c>
      <c r="C317" s="458" t="s">
        <v>1064</v>
      </c>
      <c r="D317" s="374" t="s">
        <v>1065</v>
      </c>
    </row>
    <row r="318" spans="1:4">
      <c r="A318" s="465"/>
      <c r="B318" s="466"/>
      <c r="C318" s="457"/>
      <c r="D318" s="456"/>
    </row>
    <row r="319" spans="1:4">
      <c r="A319" s="440" t="s">
        <v>445</v>
      </c>
      <c r="B319" s="441" t="s">
        <v>612</v>
      </c>
      <c r="C319" s="444"/>
      <c r="D319" s="423"/>
    </row>
    <row r="320" spans="1:4">
      <c r="A320" s="405" t="s">
        <v>447</v>
      </c>
      <c r="B320" s="402" t="s">
        <v>834</v>
      </c>
      <c r="C320" s="434" t="s">
        <v>1064</v>
      </c>
      <c r="D320" s="404"/>
    </row>
    <row r="321" spans="1:4">
      <c r="A321" s="401" t="s">
        <v>159</v>
      </c>
      <c r="B321" s="497" t="s">
        <v>835</v>
      </c>
      <c r="C321" s="434" t="s">
        <v>1064</v>
      </c>
      <c r="D321" s="404"/>
    </row>
    <row r="322" spans="1:4">
      <c r="A322" s="401" t="s">
        <v>459</v>
      </c>
      <c r="B322" s="436" t="s">
        <v>613</v>
      </c>
      <c r="C322" s="434" t="s">
        <v>1064</v>
      </c>
      <c r="D322" s="404"/>
    </row>
    <row r="323" spans="1:4">
      <c r="A323" s="401" t="s">
        <v>460</v>
      </c>
      <c r="B323" s="406" t="s">
        <v>836</v>
      </c>
      <c r="C323" s="434" t="s">
        <v>1064</v>
      </c>
      <c r="D323" s="404"/>
    </row>
    <row r="324" spans="1:4">
      <c r="A324" s="401" t="s">
        <v>461</v>
      </c>
      <c r="B324" s="406" t="s">
        <v>837</v>
      </c>
      <c r="C324" s="434" t="s">
        <v>1064</v>
      </c>
      <c r="D324" s="404"/>
    </row>
    <row r="325" spans="1:4">
      <c r="A325" s="401" t="s">
        <v>303</v>
      </c>
      <c r="B325" s="402" t="s">
        <v>838</v>
      </c>
      <c r="C325" s="434" t="s">
        <v>1064</v>
      </c>
      <c r="D325" s="404"/>
    </row>
    <row r="326" spans="1:4">
      <c r="A326" s="401" t="s">
        <v>304</v>
      </c>
      <c r="B326" s="436" t="s">
        <v>839</v>
      </c>
      <c r="C326" s="434" t="s">
        <v>1064</v>
      </c>
      <c r="D326" s="411"/>
    </row>
    <row r="327" spans="1:4">
      <c r="A327" s="401" t="s">
        <v>462</v>
      </c>
      <c r="B327" s="402" t="s">
        <v>840</v>
      </c>
      <c r="C327" s="434" t="s">
        <v>1064</v>
      </c>
      <c r="D327" s="411"/>
    </row>
    <row r="328" spans="1:4">
      <c r="A328" s="401" t="s">
        <v>463</v>
      </c>
      <c r="B328" s="402" t="s">
        <v>841</v>
      </c>
      <c r="C328" s="434" t="s">
        <v>1064</v>
      </c>
      <c r="D328" s="411"/>
    </row>
    <row r="329" spans="1:4">
      <c r="A329" s="401" t="s">
        <v>305</v>
      </c>
      <c r="B329" s="433" t="s">
        <v>842</v>
      </c>
      <c r="C329" s="434" t="s">
        <v>1064</v>
      </c>
      <c r="D329" s="404" t="s">
        <v>1068</v>
      </c>
    </row>
    <row r="330" spans="1:4">
      <c r="A330" s="401" t="s">
        <v>306</v>
      </c>
      <c r="B330" s="402" t="s">
        <v>843</v>
      </c>
      <c r="C330" s="434" t="s">
        <v>1064</v>
      </c>
      <c r="D330" s="404"/>
    </row>
    <row r="331" spans="1:4">
      <c r="A331" s="401" t="s">
        <v>307</v>
      </c>
      <c r="B331" s="433" t="s">
        <v>558</v>
      </c>
      <c r="C331" s="434" t="s">
        <v>1064</v>
      </c>
      <c r="D331" s="404"/>
    </row>
    <row r="332" spans="1:4">
      <c r="A332" s="401" t="s">
        <v>308</v>
      </c>
      <c r="B332" s="402" t="s">
        <v>844</v>
      </c>
      <c r="C332" s="434" t="s">
        <v>1064</v>
      </c>
      <c r="D332" s="404"/>
    </row>
    <row r="333" spans="1:4">
      <c r="A333" s="401" t="s">
        <v>464</v>
      </c>
      <c r="B333" s="402" t="s">
        <v>845</v>
      </c>
      <c r="C333" s="434" t="s">
        <v>1064</v>
      </c>
      <c r="D333" s="410"/>
    </row>
    <row r="334" spans="1:4">
      <c r="A334" s="401" t="s">
        <v>846</v>
      </c>
      <c r="B334" s="516" t="s">
        <v>692</v>
      </c>
      <c r="C334" s="434" t="s">
        <v>1064</v>
      </c>
      <c r="D334" s="404"/>
    </row>
    <row r="335" spans="1:4">
      <c r="A335" s="401" t="s">
        <v>847</v>
      </c>
      <c r="B335" s="406" t="s">
        <v>733</v>
      </c>
      <c r="C335" s="434" t="s">
        <v>1064</v>
      </c>
      <c r="D335" s="404"/>
    </row>
    <row r="336" spans="1:4">
      <c r="A336" s="401" t="s">
        <v>848</v>
      </c>
      <c r="B336" s="406" t="s">
        <v>735</v>
      </c>
      <c r="C336" s="434" t="s">
        <v>1064</v>
      </c>
      <c r="D336" s="404"/>
    </row>
    <row r="337" spans="1:4">
      <c r="A337" s="405" t="s">
        <v>849</v>
      </c>
      <c r="B337" s="402" t="s">
        <v>696</v>
      </c>
      <c r="C337" s="434" t="s">
        <v>1064</v>
      </c>
      <c r="D337" s="501"/>
    </row>
    <row r="338" spans="1:4">
      <c r="A338" s="405" t="s">
        <v>850</v>
      </c>
      <c r="B338" s="402" t="s">
        <v>698</v>
      </c>
      <c r="C338" s="434" t="s">
        <v>1064</v>
      </c>
      <c r="D338" s="411"/>
    </row>
    <row r="339" spans="1:4">
      <c r="A339" s="401" t="s">
        <v>851</v>
      </c>
      <c r="B339" s="402" t="s">
        <v>642</v>
      </c>
      <c r="C339" s="434" t="s">
        <v>1064</v>
      </c>
      <c r="D339" s="404"/>
    </row>
    <row r="340" spans="1:4">
      <c r="A340" s="401" t="s">
        <v>193</v>
      </c>
      <c r="B340" s="406" t="s">
        <v>55</v>
      </c>
      <c r="C340" s="458" t="s">
        <v>1064</v>
      </c>
      <c r="D340" s="374" t="s">
        <v>1065</v>
      </c>
    </row>
    <row r="341" spans="1:4">
      <c r="A341" s="420"/>
      <c r="B341" s="421"/>
      <c r="C341" s="449"/>
      <c r="D341" s="423"/>
    </row>
    <row r="342" spans="1:4">
      <c r="A342" s="416" t="s">
        <v>28</v>
      </c>
      <c r="B342" s="417" t="s">
        <v>29</v>
      </c>
      <c r="C342" s="467"/>
      <c r="D342" s="419"/>
    </row>
    <row r="343" spans="1:4">
      <c r="A343" s="445" t="s">
        <v>128</v>
      </c>
      <c r="B343" s="406" t="s">
        <v>852</v>
      </c>
      <c r="C343" s="468" t="s">
        <v>1064</v>
      </c>
      <c r="D343" s="411" t="s">
        <v>1205</v>
      </c>
    </row>
    <row r="344" spans="1:4">
      <c r="A344" s="445" t="s">
        <v>129</v>
      </c>
      <c r="B344" s="406" t="s">
        <v>696</v>
      </c>
      <c r="C344" s="468" t="s">
        <v>1064</v>
      </c>
      <c r="D344" s="411" t="s">
        <v>1205</v>
      </c>
    </row>
    <row r="345" spans="1:4">
      <c r="A345" s="445" t="s">
        <v>130</v>
      </c>
      <c r="B345" s="543" t="s">
        <v>853</v>
      </c>
      <c r="C345" s="468" t="s">
        <v>1064</v>
      </c>
      <c r="D345" s="411" t="s">
        <v>1205</v>
      </c>
    </row>
    <row r="346" spans="1:4">
      <c r="A346" s="445" t="s">
        <v>131</v>
      </c>
      <c r="B346" s="543" t="s">
        <v>614</v>
      </c>
      <c r="C346" s="468" t="s">
        <v>1064</v>
      </c>
      <c r="D346" s="411" t="s">
        <v>1205</v>
      </c>
    </row>
    <row r="347" spans="1:4">
      <c r="A347" s="445"/>
      <c r="B347" s="446"/>
      <c r="C347" s="467"/>
      <c r="D347" s="419"/>
    </row>
    <row r="348" spans="1:4">
      <c r="A348" s="416" t="s">
        <v>568</v>
      </c>
      <c r="B348" s="469" t="s">
        <v>418</v>
      </c>
      <c r="C348" s="470"/>
      <c r="D348" s="419"/>
    </row>
    <row r="349" spans="1:4">
      <c r="A349" s="401" t="s">
        <v>465</v>
      </c>
      <c r="B349" s="402" t="s">
        <v>419</v>
      </c>
      <c r="C349" s="408" t="s">
        <v>1064</v>
      </c>
      <c r="D349" s="404"/>
    </row>
    <row r="350" spans="1:4">
      <c r="A350" s="401" t="s">
        <v>425</v>
      </c>
      <c r="B350" s="406" t="s">
        <v>420</v>
      </c>
      <c r="C350" s="458" t="s">
        <v>1064</v>
      </c>
      <c r="D350" s="404"/>
    </row>
    <row r="351" spans="1:4">
      <c r="A351" s="401" t="s">
        <v>466</v>
      </c>
      <c r="B351" s="406" t="s">
        <v>421</v>
      </c>
      <c r="C351" s="458" t="s">
        <v>1064</v>
      </c>
      <c r="D351" s="404"/>
    </row>
    <row r="352" spans="1:4">
      <c r="A352" s="401" t="s">
        <v>467</v>
      </c>
      <c r="B352" s="452" t="s">
        <v>422</v>
      </c>
      <c r="C352" s="458" t="s">
        <v>1064</v>
      </c>
      <c r="D352" s="404"/>
    </row>
    <row r="353" spans="1:4">
      <c r="A353" s="401" t="s">
        <v>426</v>
      </c>
      <c r="B353" s="406" t="s">
        <v>540</v>
      </c>
      <c r="C353" s="458" t="s">
        <v>1064</v>
      </c>
      <c r="D353" s="404"/>
    </row>
    <row r="354" spans="1:4">
      <c r="A354" s="401" t="s">
        <v>427</v>
      </c>
      <c r="B354" s="406" t="s">
        <v>541</v>
      </c>
      <c r="C354" s="458" t="s">
        <v>1064</v>
      </c>
      <c r="D354" s="404"/>
    </row>
    <row r="355" spans="1:4">
      <c r="A355" s="452" t="s">
        <v>428</v>
      </c>
      <c r="B355" s="463" t="s">
        <v>629</v>
      </c>
      <c r="C355" s="458" t="s">
        <v>1064</v>
      </c>
      <c r="D355" s="404"/>
    </row>
    <row r="356" spans="1:4">
      <c r="A356" s="405" t="s">
        <v>429</v>
      </c>
      <c r="B356" s="406" t="s">
        <v>542</v>
      </c>
      <c r="C356" s="458" t="s">
        <v>1064</v>
      </c>
      <c r="D356" s="404"/>
    </row>
    <row r="357" spans="1:4">
      <c r="A357" s="435" t="s">
        <v>430</v>
      </c>
      <c r="B357" s="436" t="s">
        <v>543</v>
      </c>
      <c r="C357" s="458" t="s">
        <v>1064</v>
      </c>
      <c r="D357" s="404"/>
    </row>
    <row r="358" spans="1:4">
      <c r="A358" s="435" t="s">
        <v>287</v>
      </c>
      <c r="B358" s="402" t="s">
        <v>289</v>
      </c>
      <c r="C358" s="458" t="s">
        <v>1064</v>
      </c>
      <c r="D358" s="404"/>
    </row>
    <row r="359" spans="1:4">
      <c r="A359" s="452" t="s">
        <v>288</v>
      </c>
      <c r="B359" s="402" t="s">
        <v>544</v>
      </c>
      <c r="C359" s="458" t="s">
        <v>1064</v>
      </c>
      <c r="D359" s="404"/>
    </row>
    <row r="360" spans="1:4">
      <c r="A360" s="405" t="s">
        <v>854</v>
      </c>
      <c r="B360" s="402" t="s">
        <v>692</v>
      </c>
      <c r="C360" s="458" t="s">
        <v>1064</v>
      </c>
      <c r="D360" s="404"/>
    </row>
    <row r="361" spans="1:4">
      <c r="A361" s="452" t="s">
        <v>194</v>
      </c>
      <c r="B361" s="402" t="s">
        <v>55</v>
      </c>
      <c r="C361" s="458" t="s">
        <v>1064</v>
      </c>
      <c r="D361" s="374" t="s">
        <v>1065</v>
      </c>
    </row>
    <row r="362" spans="1:4">
      <c r="A362" s="471"/>
      <c r="B362" s="472"/>
      <c r="C362" s="462"/>
      <c r="D362" s="419"/>
    </row>
    <row r="363" spans="1:4">
      <c r="A363" s="416" t="s">
        <v>372</v>
      </c>
      <c r="B363" s="417" t="s">
        <v>546</v>
      </c>
      <c r="C363" s="470"/>
      <c r="D363" s="419"/>
    </row>
    <row r="364" spans="1:4">
      <c r="A364" s="401" t="s">
        <v>374</v>
      </c>
      <c r="B364" s="463" t="s">
        <v>547</v>
      </c>
      <c r="C364" s="434" t="s">
        <v>1064</v>
      </c>
      <c r="D364" s="404"/>
    </row>
    <row r="365" spans="1:4">
      <c r="A365" s="401" t="s">
        <v>468</v>
      </c>
      <c r="B365" s="406" t="s">
        <v>855</v>
      </c>
      <c r="C365" s="434" t="s">
        <v>1064</v>
      </c>
      <c r="D365" s="404"/>
    </row>
    <row r="366" spans="1:4">
      <c r="A366" s="401" t="s">
        <v>431</v>
      </c>
      <c r="B366" s="433" t="s">
        <v>555</v>
      </c>
      <c r="C366" s="434" t="s">
        <v>1064</v>
      </c>
      <c r="D366" s="404"/>
    </row>
    <row r="367" spans="1:4">
      <c r="A367" s="401" t="s">
        <v>432</v>
      </c>
      <c r="B367" s="402" t="s">
        <v>856</v>
      </c>
      <c r="C367" s="434" t="s">
        <v>1064</v>
      </c>
      <c r="D367" s="404"/>
    </row>
    <row r="368" spans="1:4">
      <c r="A368" s="401" t="s">
        <v>433</v>
      </c>
      <c r="B368" s="433" t="s">
        <v>633</v>
      </c>
      <c r="C368" s="434" t="s">
        <v>1064</v>
      </c>
      <c r="D368" s="404"/>
    </row>
    <row r="369" spans="1:4">
      <c r="A369" s="401" t="s">
        <v>469</v>
      </c>
      <c r="B369" s="406" t="s">
        <v>857</v>
      </c>
      <c r="C369" s="434" t="s">
        <v>1064</v>
      </c>
      <c r="D369" s="404"/>
    </row>
    <row r="370" spans="1:4">
      <c r="A370" s="401" t="s">
        <v>434</v>
      </c>
      <c r="B370" s="402" t="s">
        <v>858</v>
      </c>
      <c r="C370" s="434" t="s">
        <v>1064</v>
      </c>
      <c r="D370" s="404"/>
    </row>
    <row r="371" spans="1:4">
      <c r="A371" s="401" t="s">
        <v>435</v>
      </c>
      <c r="B371" s="435" t="s">
        <v>859</v>
      </c>
      <c r="C371" s="434" t="s">
        <v>1064</v>
      </c>
      <c r="D371" s="410"/>
    </row>
    <row r="372" spans="1:4">
      <c r="A372" s="401" t="s">
        <v>436</v>
      </c>
      <c r="B372" s="406" t="s">
        <v>860</v>
      </c>
      <c r="C372" s="434" t="s">
        <v>1064</v>
      </c>
      <c r="D372" s="404"/>
    </row>
    <row r="373" spans="1:4">
      <c r="A373" s="401" t="s">
        <v>437</v>
      </c>
      <c r="B373" s="406" t="s">
        <v>861</v>
      </c>
      <c r="C373" s="458" t="s">
        <v>1063</v>
      </c>
      <c r="D373" s="404"/>
    </row>
    <row r="374" spans="1:4">
      <c r="A374" s="401" t="s">
        <v>318</v>
      </c>
      <c r="B374" s="402" t="s">
        <v>862</v>
      </c>
      <c r="C374" s="458" t="s">
        <v>1064</v>
      </c>
      <c r="D374" s="404"/>
    </row>
    <row r="375" spans="1:4">
      <c r="A375" s="401" t="s">
        <v>319</v>
      </c>
      <c r="B375" s="436" t="s">
        <v>863</v>
      </c>
      <c r="C375" s="458" t="s">
        <v>1064</v>
      </c>
      <c r="D375" s="410"/>
    </row>
    <row r="376" spans="1:4">
      <c r="A376" s="405" t="s">
        <v>864</v>
      </c>
      <c r="B376" s="433" t="s">
        <v>692</v>
      </c>
      <c r="C376" s="458" t="s">
        <v>1064</v>
      </c>
      <c r="D376" s="404"/>
    </row>
    <row r="377" spans="1:4">
      <c r="A377" s="401" t="s">
        <v>865</v>
      </c>
      <c r="B377" s="502" t="s">
        <v>733</v>
      </c>
      <c r="C377" s="458" t="s">
        <v>1064</v>
      </c>
      <c r="D377" s="404"/>
    </row>
    <row r="378" spans="1:4">
      <c r="A378" s="401" t="s">
        <v>866</v>
      </c>
      <c r="B378" s="425" t="s">
        <v>735</v>
      </c>
      <c r="C378" s="458" t="s">
        <v>1064</v>
      </c>
      <c r="D378" s="404"/>
    </row>
    <row r="379" spans="1:4">
      <c r="A379" s="405" t="s">
        <v>867</v>
      </c>
      <c r="B379" s="406" t="s">
        <v>696</v>
      </c>
      <c r="C379" s="458" t="s">
        <v>1064</v>
      </c>
      <c r="D379" s="501"/>
    </row>
    <row r="380" spans="1:4">
      <c r="A380" s="401" t="s">
        <v>868</v>
      </c>
      <c r="B380" s="432" t="s">
        <v>642</v>
      </c>
      <c r="C380" s="407" t="s">
        <v>1064</v>
      </c>
      <c r="D380" s="404"/>
    </row>
    <row r="381" spans="1:4">
      <c r="A381" s="401" t="s">
        <v>195</v>
      </c>
      <c r="B381" s="406" t="s">
        <v>55</v>
      </c>
      <c r="C381" s="434" t="s">
        <v>1064</v>
      </c>
      <c r="D381" s="374" t="s">
        <v>1065</v>
      </c>
    </row>
    <row r="382" spans="1:4">
      <c r="A382" s="412"/>
      <c r="B382" s="446"/>
      <c r="C382" s="467"/>
      <c r="D382" s="488"/>
    </row>
    <row r="383" spans="1:4">
      <c r="A383" s="416" t="s">
        <v>470</v>
      </c>
      <c r="B383" s="469" t="s">
        <v>14</v>
      </c>
      <c r="C383" s="467"/>
      <c r="D383" s="419"/>
    </row>
    <row r="384" spans="1:4">
      <c r="A384" s="401" t="s">
        <v>377</v>
      </c>
      <c r="B384" s="463" t="s">
        <v>869</v>
      </c>
      <c r="C384" s="434" t="s">
        <v>1064</v>
      </c>
      <c r="D384" s="473"/>
    </row>
    <row r="385" spans="1:4">
      <c r="A385" s="401" t="s">
        <v>166</v>
      </c>
      <c r="B385" s="406" t="s">
        <v>870</v>
      </c>
      <c r="C385" s="434" t="s">
        <v>1064</v>
      </c>
      <c r="D385" s="404"/>
    </row>
    <row r="386" spans="1:4">
      <c r="A386" s="401" t="s">
        <v>380</v>
      </c>
      <c r="B386" s="406" t="s">
        <v>871</v>
      </c>
      <c r="C386" s="434" t="s">
        <v>1064</v>
      </c>
      <c r="D386" s="404"/>
    </row>
    <row r="387" spans="1:4">
      <c r="A387" s="401" t="s">
        <v>167</v>
      </c>
      <c r="B387" s="402" t="s">
        <v>872</v>
      </c>
      <c r="C387" s="434" t="s">
        <v>1064</v>
      </c>
      <c r="D387" s="410"/>
    </row>
    <row r="388" spans="1:4">
      <c r="A388" s="401" t="s">
        <v>500</v>
      </c>
      <c r="B388" s="463" t="s">
        <v>438</v>
      </c>
      <c r="C388" s="434" t="s">
        <v>1064</v>
      </c>
      <c r="D388" s="410"/>
    </row>
    <row r="389" spans="1:4">
      <c r="A389" s="401" t="s">
        <v>168</v>
      </c>
      <c r="B389" s="406" t="s">
        <v>873</v>
      </c>
      <c r="C389" s="434" t="s">
        <v>1064</v>
      </c>
      <c r="D389" s="410"/>
    </row>
    <row r="390" spans="1:4">
      <c r="A390" s="401" t="s">
        <v>169</v>
      </c>
      <c r="B390" s="402" t="s">
        <v>874</v>
      </c>
      <c r="C390" s="434" t="s">
        <v>1064</v>
      </c>
      <c r="D390" s="410"/>
    </row>
    <row r="391" spans="1:4">
      <c r="A391" s="401" t="s">
        <v>170</v>
      </c>
      <c r="B391" s="406" t="s">
        <v>875</v>
      </c>
      <c r="C391" s="434" t="s">
        <v>1064</v>
      </c>
      <c r="D391" s="410"/>
    </row>
    <row r="392" spans="1:4">
      <c r="A392" s="503"/>
      <c r="B392" s="421"/>
      <c r="C392" s="443"/>
      <c r="D392" s="504"/>
    </row>
    <row r="393" spans="1:4">
      <c r="A393" s="440" t="s">
        <v>521</v>
      </c>
      <c r="B393" s="441" t="s">
        <v>442</v>
      </c>
      <c r="C393" s="449"/>
      <c r="D393" s="423"/>
    </row>
    <row r="394" spans="1:4">
      <c r="A394" s="465" t="s">
        <v>523</v>
      </c>
      <c r="B394" s="406" t="s">
        <v>444</v>
      </c>
      <c r="C394" s="407" t="s">
        <v>1064</v>
      </c>
      <c r="D394" s="474"/>
    </row>
    <row r="395" spans="1:4">
      <c r="A395" s="401" t="s">
        <v>171</v>
      </c>
      <c r="B395" s="425" t="s">
        <v>491</v>
      </c>
      <c r="C395" s="407" t="s">
        <v>1064</v>
      </c>
      <c r="D395" s="501"/>
    </row>
    <row r="396" spans="1:4">
      <c r="A396" s="405" t="s">
        <v>876</v>
      </c>
      <c r="B396" s="406" t="s">
        <v>692</v>
      </c>
      <c r="C396" s="407" t="s">
        <v>1064</v>
      </c>
      <c r="D396" s="404"/>
    </row>
    <row r="397" spans="1:4">
      <c r="A397" s="405" t="s">
        <v>196</v>
      </c>
      <c r="B397" s="406" t="s">
        <v>55</v>
      </c>
      <c r="C397" s="407" t="s">
        <v>1064</v>
      </c>
      <c r="D397" s="374" t="s">
        <v>1065</v>
      </c>
    </row>
    <row r="398" spans="1:4">
      <c r="A398" s="503"/>
      <c r="B398" s="421"/>
      <c r="C398" s="443"/>
      <c r="D398" s="504"/>
    </row>
    <row r="399" spans="1:4">
      <c r="A399" s="440" t="s">
        <v>396</v>
      </c>
      <c r="B399" s="441" t="s">
        <v>446</v>
      </c>
      <c r="C399" s="407"/>
      <c r="D399" s="423"/>
    </row>
    <row r="400" spans="1:4">
      <c r="A400" s="405" t="s">
        <v>398</v>
      </c>
      <c r="B400" s="425" t="s">
        <v>877</v>
      </c>
      <c r="C400" s="407" t="s">
        <v>1064</v>
      </c>
      <c r="D400" s="423"/>
    </row>
    <row r="401" spans="1:4">
      <c r="A401" s="401" t="s">
        <v>172</v>
      </c>
      <c r="B401" s="406" t="s">
        <v>878</v>
      </c>
      <c r="C401" s="407" t="s">
        <v>1064</v>
      </c>
      <c r="D401" s="404"/>
    </row>
    <row r="402" spans="1:4">
      <c r="A402" s="401" t="s">
        <v>173</v>
      </c>
      <c r="B402" s="406" t="s">
        <v>879</v>
      </c>
      <c r="C402" s="407" t="s">
        <v>1064</v>
      </c>
      <c r="D402" s="404"/>
    </row>
    <row r="403" spans="1:4">
      <c r="A403" s="401" t="s">
        <v>174</v>
      </c>
      <c r="B403" s="406" t="s">
        <v>880</v>
      </c>
      <c r="C403" s="407" t="s">
        <v>1064</v>
      </c>
      <c r="D403" s="404"/>
    </row>
    <row r="404" spans="1:4">
      <c r="A404" s="401" t="s">
        <v>175</v>
      </c>
      <c r="B404" s="406" t="s">
        <v>881</v>
      </c>
      <c r="C404" s="407" t="s">
        <v>1064</v>
      </c>
      <c r="D404" s="404"/>
    </row>
    <row r="405" spans="1:4">
      <c r="A405" s="401" t="s">
        <v>176</v>
      </c>
      <c r="B405" s="406" t="s">
        <v>882</v>
      </c>
      <c r="C405" s="407" t="s">
        <v>1064</v>
      </c>
      <c r="D405" s="404"/>
    </row>
    <row r="406" spans="1:4">
      <c r="A406" s="401" t="s">
        <v>273</v>
      </c>
      <c r="B406" s="406" t="s">
        <v>883</v>
      </c>
      <c r="C406" s="407" t="s">
        <v>1064</v>
      </c>
      <c r="D406" s="404"/>
    </row>
    <row r="407" spans="1:4">
      <c r="A407" s="401" t="s">
        <v>274</v>
      </c>
      <c r="B407" s="425" t="s">
        <v>860</v>
      </c>
      <c r="C407" s="407" t="s">
        <v>1064</v>
      </c>
      <c r="D407" s="404"/>
    </row>
    <row r="408" spans="1:4">
      <c r="A408" s="401" t="s">
        <v>884</v>
      </c>
      <c r="B408" s="425" t="s">
        <v>692</v>
      </c>
      <c r="C408" s="407" t="s">
        <v>1064</v>
      </c>
      <c r="D408" s="404"/>
    </row>
    <row r="409" spans="1:4">
      <c r="A409" s="401" t="s">
        <v>885</v>
      </c>
      <c r="B409" s="406" t="s">
        <v>733</v>
      </c>
      <c r="C409" s="407" t="s">
        <v>1064</v>
      </c>
      <c r="D409" s="404"/>
    </row>
    <row r="410" spans="1:4">
      <c r="A410" s="401" t="s">
        <v>886</v>
      </c>
      <c r="B410" s="402" t="s">
        <v>735</v>
      </c>
      <c r="C410" s="407" t="s">
        <v>1064</v>
      </c>
      <c r="D410" s="404"/>
    </row>
    <row r="411" spans="1:4">
      <c r="A411" s="401" t="s">
        <v>887</v>
      </c>
      <c r="B411" s="425" t="s">
        <v>642</v>
      </c>
      <c r="C411" s="407" t="s">
        <v>1064</v>
      </c>
      <c r="D411" s="404"/>
    </row>
    <row r="412" spans="1:4">
      <c r="A412" s="447"/>
      <c r="B412" s="499"/>
      <c r="C412" s="422"/>
      <c r="D412" s="423"/>
    </row>
    <row r="413" spans="1:4">
      <c r="A413" s="440" t="s">
        <v>50</v>
      </c>
      <c r="B413" s="441" t="s">
        <v>888</v>
      </c>
      <c r="C413" s="449"/>
      <c r="D413" s="423"/>
    </row>
    <row r="414" spans="1:4">
      <c r="A414" s="405" t="s">
        <v>312</v>
      </c>
      <c r="B414" s="406" t="s">
        <v>316</v>
      </c>
      <c r="C414" s="407" t="s">
        <v>1064</v>
      </c>
      <c r="D414" s="474"/>
    </row>
    <row r="415" spans="1:4">
      <c r="A415" s="401" t="s">
        <v>313</v>
      </c>
      <c r="B415" s="406" t="s">
        <v>443</v>
      </c>
      <c r="C415" s="407" t="s">
        <v>1063</v>
      </c>
      <c r="D415" s="404"/>
    </row>
    <row r="416" spans="1:4">
      <c r="A416" s="401" t="s">
        <v>314</v>
      </c>
      <c r="B416" s="463" t="s">
        <v>889</v>
      </c>
      <c r="C416" s="475" t="s">
        <v>1064</v>
      </c>
      <c r="D416" s="404"/>
    </row>
    <row r="417" spans="1:4">
      <c r="A417" s="401" t="s">
        <v>315</v>
      </c>
      <c r="B417" s="406" t="s">
        <v>317</v>
      </c>
      <c r="C417" s="475" t="s">
        <v>1064</v>
      </c>
      <c r="D417" s="404"/>
    </row>
    <row r="418" spans="1:4">
      <c r="A418" s="401" t="s">
        <v>165</v>
      </c>
      <c r="B418" s="406" t="s">
        <v>164</v>
      </c>
      <c r="C418" s="407" t="s">
        <v>1064</v>
      </c>
      <c r="D418" s="404"/>
    </row>
    <row r="419" spans="1:4">
      <c r="A419" s="401" t="s">
        <v>188</v>
      </c>
      <c r="B419" s="406" t="s">
        <v>55</v>
      </c>
      <c r="C419" s="407" t="s">
        <v>1064</v>
      </c>
      <c r="D419" s="374" t="s">
        <v>1065</v>
      </c>
    </row>
    <row r="420" spans="1:4">
      <c r="A420" s="503"/>
      <c r="B420" s="421"/>
      <c r="C420" s="443"/>
      <c r="D420" s="504"/>
    </row>
    <row r="421" spans="1:4">
      <c r="A421" s="440" t="s">
        <v>534</v>
      </c>
      <c r="B421" s="441" t="s">
        <v>569</v>
      </c>
      <c r="C421" s="476"/>
      <c r="D421" s="439"/>
    </row>
    <row r="422" spans="1:4">
      <c r="A422" s="405" t="s">
        <v>177</v>
      </c>
      <c r="B422" s="406" t="s">
        <v>443</v>
      </c>
      <c r="C422" s="408" t="s">
        <v>1063</v>
      </c>
      <c r="D422" s="474"/>
    </row>
    <row r="423" spans="1:4">
      <c r="A423" s="401" t="s">
        <v>178</v>
      </c>
      <c r="B423" s="425" t="s">
        <v>487</v>
      </c>
      <c r="C423" s="407" t="s">
        <v>1064</v>
      </c>
      <c r="D423" s="404"/>
    </row>
    <row r="424" spans="1:4">
      <c r="A424" s="401" t="s">
        <v>179</v>
      </c>
      <c r="B424" s="406" t="s">
        <v>570</v>
      </c>
      <c r="C424" s="407" t="s">
        <v>1064</v>
      </c>
      <c r="D424" s="404"/>
    </row>
    <row r="425" spans="1:4">
      <c r="A425" s="401" t="s">
        <v>180</v>
      </c>
      <c r="B425" s="406" t="s">
        <v>571</v>
      </c>
      <c r="C425" s="407" t="s">
        <v>1064</v>
      </c>
      <c r="D425" s="404"/>
    </row>
    <row r="426" spans="1:4">
      <c r="A426" s="401" t="s">
        <v>181</v>
      </c>
      <c r="B426" s="406" t="s">
        <v>572</v>
      </c>
      <c r="C426" s="407" t="s">
        <v>1064</v>
      </c>
      <c r="D426" s="404"/>
    </row>
    <row r="427" spans="1:4">
      <c r="A427" s="401" t="s">
        <v>182</v>
      </c>
      <c r="B427" s="406" t="s">
        <v>573</v>
      </c>
      <c r="C427" s="434" t="s">
        <v>1064</v>
      </c>
      <c r="D427" s="404"/>
    </row>
    <row r="428" spans="1:4">
      <c r="A428" s="401" t="s">
        <v>471</v>
      </c>
      <c r="B428" s="406" t="s">
        <v>481</v>
      </c>
      <c r="C428" s="407" t="s">
        <v>1064</v>
      </c>
      <c r="D428" s="404"/>
    </row>
    <row r="429" spans="1:4">
      <c r="A429" s="401" t="s">
        <v>472</v>
      </c>
      <c r="B429" s="406" t="s">
        <v>482</v>
      </c>
      <c r="C429" s="434" t="s">
        <v>1064</v>
      </c>
      <c r="D429" s="404"/>
    </row>
    <row r="430" spans="1:4">
      <c r="A430" s="401" t="s">
        <v>183</v>
      </c>
      <c r="B430" s="406" t="s">
        <v>483</v>
      </c>
      <c r="C430" s="407" t="s">
        <v>1064</v>
      </c>
      <c r="D430" s="404"/>
    </row>
    <row r="431" spans="1:4">
      <c r="A431" s="401" t="s">
        <v>184</v>
      </c>
      <c r="B431" s="425" t="s">
        <v>484</v>
      </c>
      <c r="C431" s="407" t="s">
        <v>1064</v>
      </c>
      <c r="D431" s="404"/>
    </row>
    <row r="432" spans="1:4">
      <c r="A432" s="401" t="s">
        <v>185</v>
      </c>
      <c r="B432" s="406" t="s">
        <v>485</v>
      </c>
      <c r="C432" s="407" t="s">
        <v>1064</v>
      </c>
      <c r="D432" s="404"/>
    </row>
    <row r="433" spans="1:4">
      <c r="A433" s="401" t="s">
        <v>186</v>
      </c>
      <c r="B433" s="406" t="s">
        <v>486</v>
      </c>
      <c r="C433" s="407" t="s">
        <v>1064</v>
      </c>
      <c r="D433" s="404"/>
    </row>
    <row r="434" spans="1:4">
      <c r="A434" s="401" t="s">
        <v>332</v>
      </c>
      <c r="B434" s="406" t="s">
        <v>487</v>
      </c>
      <c r="C434" s="434" t="s">
        <v>1064</v>
      </c>
      <c r="D434" s="404"/>
    </row>
    <row r="435" spans="1:4">
      <c r="A435" s="401" t="s">
        <v>333</v>
      </c>
      <c r="B435" s="425" t="s">
        <v>597</v>
      </c>
      <c r="C435" s="434" t="s">
        <v>1064</v>
      </c>
      <c r="D435" s="404"/>
    </row>
    <row r="436" spans="1:4">
      <c r="A436" s="401" t="s">
        <v>334</v>
      </c>
      <c r="B436" s="406" t="s">
        <v>488</v>
      </c>
      <c r="C436" s="434" t="s">
        <v>1064</v>
      </c>
      <c r="D436" s="404"/>
    </row>
    <row r="437" spans="1:4">
      <c r="A437" s="401" t="s">
        <v>335</v>
      </c>
      <c r="B437" s="406" t="s">
        <v>489</v>
      </c>
      <c r="C437" s="434" t="s">
        <v>1064</v>
      </c>
      <c r="D437" s="404"/>
    </row>
    <row r="438" spans="1:4">
      <c r="A438" s="401" t="s">
        <v>336</v>
      </c>
      <c r="B438" s="406" t="s">
        <v>490</v>
      </c>
      <c r="C438" s="434" t="s">
        <v>1064</v>
      </c>
      <c r="D438" s="404"/>
    </row>
    <row r="439" spans="1:4">
      <c r="A439" s="401" t="s">
        <v>337</v>
      </c>
      <c r="B439" s="406" t="s">
        <v>1069</v>
      </c>
      <c r="C439" s="434" t="s">
        <v>1064</v>
      </c>
      <c r="D439" s="404"/>
    </row>
    <row r="440" spans="1:4">
      <c r="A440" s="401" t="s">
        <v>1070</v>
      </c>
      <c r="B440" s="463" t="s">
        <v>890</v>
      </c>
      <c r="C440" s="434" t="s">
        <v>1064</v>
      </c>
      <c r="D440" s="404"/>
    </row>
    <row r="441" spans="1:4">
      <c r="A441" s="405" t="s">
        <v>1071</v>
      </c>
      <c r="B441" s="402" t="s">
        <v>492</v>
      </c>
      <c r="C441" s="434" t="s">
        <v>1064</v>
      </c>
      <c r="D441" s="404"/>
    </row>
    <row r="442" spans="1:4">
      <c r="A442" s="401" t="s">
        <v>891</v>
      </c>
      <c r="B442" s="425" t="s">
        <v>692</v>
      </c>
      <c r="C442" s="407" t="s">
        <v>1064</v>
      </c>
      <c r="D442" s="404"/>
    </row>
    <row r="443" spans="1:4">
      <c r="A443" s="405" t="s">
        <v>892</v>
      </c>
      <c r="B443" s="402" t="s">
        <v>733</v>
      </c>
      <c r="C443" s="434" t="s">
        <v>1064</v>
      </c>
      <c r="D443" s="404"/>
    </row>
    <row r="444" spans="1:4">
      <c r="A444" s="405" t="s">
        <v>893</v>
      </c>
      <c r="B444" s="402" t="s">
        <v>735</v>
      </c>
      <c r="C444" s="434" t="s">
        <v>1064</v>
      </c>
      <c r="D444" s="404"/>
    </row>
    <row r="445" spans="1:4">
      <c r="A445" s="401" t="s">
        <v>894</v>
      </c>
      <c r="B445" s="406" t="s">
        <v>696</v>
      </c>
      <c r="C445" s="434" t="s">
        <v>1064</v>
      </c>
      <c r="D445" s="501"/>
    </row>
    <row r="446" spans="1:4">
      <c r="A446" s="405" t="s">
        <v>895</v>
      </c>
      <c r="B446" s="402" t="s">
        <v>642</v>
      </c>
      <c r="C446" s="434" t="s">
        <v>1064</v>
      </c>
      <c r="D446" s="404"/>
    </row>
    <row r="447" spans="1:4">
      <c r="A447" s="405" t="s">
        <v>197</v>
      </c>
      <c r="B447" s="402" t="s">
        <v>55</v>
      </c>
      <c r="C447" s="434" t="s">
        <v>1064</v>
      </c>
      <c r="D447" s="374" t="s">
        <v>1065</v>
      </c>
    </row>
    <row r="448" spans="1:4">
      <c r="A448" s="503"/>
      <c r="B448" s="421"/>
      <c r="C448" s="443"/>
      <c r="D448" s="504"/>
    </row>
    <row r="449" spans="1:4">
      <c r="A449" s="440" t="s">
        <v>295</v>
      </c>
      <c r="B449" s="477" t="s">
        <v>896</v>
      </c>
      <c r="C449" s="430"/>
      <c r="D449" s="423"/>
    </row>
    <row r="450" spans="1:4">
      <c r="A450" s="401" t="s">
        <v>298</v>
      </c>
      <c r="B450" s="406" t="s">
        <v>443</v>
      </c>
      <c r="C450" s="434" t="s">
        <v>1063</v>
      </c>
      <c r="D450" s="404"/>
    </row>
    <row r="451" spans="1:4">
      <c r="A451" s="401" t="s">
        <v>300</v>
      </c>
      <c r="B451" s="425" t="s">
        <v>487</v>
      </c>
      <c r="C451" s="434" t="s">
        <v>1064</v>
      </c>
      <c r="D451" s="404"/>
    </row>
    <row r="452" spans="1:4">
      <c r="A452" s="401" t="s">
        <v>338</v>
      </c>
      <c r="B452" s="406" t="s">
        <v>570</v>
      </c>
      <c r="C452" s="434" t="s">
        <v>1064</v>
      </c>
      <c r="D452" s="404"/>
    </row>
    <row r="453" spans="1:4">
      <c r="A453" s="401" t="s">
        <v>339</v>
      </c>
      <c r="B453" s="406" t="s">
        <v>571</v>
      </c>
      <c r="C453" s="434" t="s">
        <v>1064</v>
      </c>
      <c r="D453" s="404"/>
    </row>
    <row r="454" spans="1:4">
      <c r="A454" s="401" t="s">
        <v>340</v>
      </c>
      <c r="B454" s="406" t="s">
        <v>572</v>
      </c>
      <c r="C454" s="434" t="s">
        <v>1064</v>
      </c>
      <c r="D454" s="404"/>
    </row>
    <row r="455" spans="1:4">
      <c r="A455" s="401" t="s">
        <v>341</v>
      </c>
      <c r="B455" s="406" t="s">
        <v>573</v>
      </c>
      <c r="C455" s="434" t="s">
        <v>1064</v>
      </c>
      <c r="D455" s="404"/>
    </row>
    <row r="456" spans="1:4">
      <c r="A456" s="401" t="s">
        <v>342</v>
      </c>
      <c r="B456" s="406" t="s">
        <v>481</v>
      </c>
      <c r="C456" s="434" t="s">
        <v>1064</v>
      </c>
      <c r="D456" s="404"/>
    </row>
    <row r="457" spans="1:4">
      <c r="A457" s="401" t="s">
        <v>343</v>
      </c>
      <c r="B457" s="406" t="s">
        <v>482</v>
      </c>
      <c r="C457" s="434" t="s">
        <v>1064</v>
      </c>
      <c r="D457" s="404"/>
    </row>
    <row r="458" spans="1:4">
      <c r="A458" s="401" t="s">
        <v>897</v>
      </c>
      <c r="B458" s="406" t="s">
        <v>483</v>
      </c>
      <c r="C458" s="434" t="s">
        <v>1064</v>
      </c>
      <c r="D458" s="404"/>
    </row>
    <row r="459" spans="1:4">
      <c r="A459" s="401" t="s">
        <v>898</v>
      </c>
      <c r="B459" s="406" t="s">
        <v>484</v>
      </c>
      <c r="C459" s="434" t="s">
        <v>1064</v>
      </c>
      <c r="D459" s="404"/>
    </row>
    <row r="460" spans="1:4">
      <c r="A460" s="401" t="s">
        <v>899</v>
      </c>
      <c r="B460" s="406" t="s">
        <v>485</v>
      </c>
      <c r="C460" s="434" t="s">
        <v>1064</v>
      </c>
      <c r="D460" s="404"/>
    </row>
    <row r="461" spans="1:4">
      <c r="A461" s="401" t="s">
        <v>900</v>
      </c>
      <c r="B461" s="406" t="s">
        <v>486</v>
      </c>
      <c r="C461" s="434" t="s">
        <v>1064</v>
      </c>
      <c r="D461" s="404"/>
    </row>
    <row r="462" spans="1:4">
      <c r="A462" s="401" t="s">
        <v>901</v>
      </c>
      <c r="B462" s="406" t="s">
        <v>597</v>
      </c>
      <c r="C462" s="434" t="s">
        <v>1064</v>
      </c>
      <c r="D462" s="404"/>
    </row>
    <row r="463" spans="1:4">
      <c r="A463" s="401" t="s">
        <v>902</v>
      </c>
      <c r="B463" s="406" t="s">
        <v>488</v>
      </c>
      <c r="C463" s="434" t="s">
        <v>1064</v>
      </c>
      <c r="D463" s="404"/>
    </row>
    <row r="464" spans="1:4">
      <c r="A464" s="401" t="s">
        <v>903</v>
      </c>
      <c r="B464" s="406" t="s">
        <v>904</v>
      </c>
      <c r="C464" s="434" t="s">
        <v>1064</v>
      </c>
      <c r="D464" s="404"/>
    </row>
    <row r="465" spans="1:4">
      <c r="A465" s="401" t="s">
        <v>905</v>
      </c>
      <c r="B465" s="406" t="s">
        <v>490</v>
      </c>
      <c r="C465" s="434" t="s">
        <v>1064</v>
      </c>
      <c r="D465" s="404"/>
    </row>
    <row r="466" spans="1:4">
      <c r="A466" s="401" t="s">
        <v>906</v>
      </c>
      <c r="B466" s="406" t="s">
        <v>1069</v>
      </c>
      <c r="C466" s="434" t="s">
        <v>1064</v>
      </c>
      <c r="D466" s="404"/>
    </row>
    <row r="467" spans="1:4">
      <c r="A467" s="401" t="s">
        <v>1072</v>
      </c>
      <c r="B467" s="406" t="s">
        <v>491</v>
      </c>
      <c r="C467" s="434" t="s">
        <v>1064</v>
      </c>
      <c r="D467" s="404"/>
    </row>
    <row r="468" spans="1:4">
      <c r="A468" s="401" t="s">
        <v>1073</v>
      </c>
      <c r="B468" s="463" t="s">
        <v>890</v>
      </c>
      <c r="C468" s="434" t="s">
        <v>1064</v>
      </c>
      <c r="D468" s="404"/>
    </row>
    <row r="469" spans="1:4">
      <c r="A469" s="401" t="s">
        <v>907</v>
      </c>
      <c r="B469" s="406" t="s">
        <v>733</v>
      </c>
      <c r="C469" s="434" t="s">
        <v>1064</v>
      </c>
      <c r="D469" s="404"/>
    </row>
    <row r="470" spans="1:4">
      <c r="A470" s="401" t="s">
        <v>908</v>
      </c>
      <c r="B470" s="406" t="s">
        <v>735</v>
      </c>
      <c r="C470" s="434" t="s">
        <v>1064</v>
      </c>
      <c r="D470" s="404"/>
    </row>
    <row r="471" spans="1:4">
      <c r="A471" s="401" t="s">
        <v>909</v>
      </c>
      <c r="B471" s="406" t="s">
        <v>642</v>
      </c>
      <c r="C471" s="434" t="s">
        <v>1064</v>
      </c>
      <c r="D471" s="404"/>
    </row>
    <row r="472" spans="1:4">
      <c r="A472" s="401" t="s">
        <v>198</v>
      </c>
      <c r="B472" s="406" t="s">
        <v>55</v>
      </c>
      <c r="C472" s="434" t="s">
        <v>1064</v>
      </c>
      <c r="D472" s="374" t="s">
        <v>1065</v>
      </c>
    </row>
    <row r="473" spans="1:4">
      <c r="A473" s="447"/>
      <c r="B473" s="421"/>
      <c r="C473" s="449"/>
      <c r="D473" s="498"/>
    </row>
    <row r="474" spans="1:4">
      <c r="A474" s="440" t="s">
        <v>473</v>
      </c>
      <c r="B474" s="477" t="s">
        <v>373</v>
      </c>
      <c r="C474" s="449"/>
      <c r="D474" s="423"/>
    </row>
    <row r="475" spans="1:4">
      <c r="A475" s="405" t="s">
        <v>474</v>
      </c>
      <c r="B475" s="406" t="s">
        <v>617</v>
      </c>
      <c r="C475" s="407" t="s">
        <v>1074</v>
      </c>
      <c r="D475" s="374" t="s">
        <v>1065</v>
      </c>
    </row>
    <row r="476" spans="1:4">
      <c r="A476" s="405" t="s">
        <v>382</v>
      </c>
      <c r="B476" s="406" t="s">
        <v>618</v>
      </c>
      <c r="C476" s="407" t="s">
        <v>1074</v>
      </c>
      <c r="D476" s="374" t="s">
        <v>1065</v>
      </c>
    </row>
    <row r="477" spans="1:4">
      <c r="A477" s="478"/>
      <c r="B477" s="479"/>
      <c r="C477" s="449"/>
      <c r="D477" s="423"/>
    </row>
    <row r="478" spans="1:4">
      <c r="A478" s="526" t="s">
        <v>1075</v>
      </c>
      <c r="B478" s="527"/>
      <c r="C478" s="528"/>
      <c r="D478" s="525"/>
    </row>
    <row r="479" spans="1:4">
      <c r="A479" s="529"/>
      <c r="B479" s="530"/>
      <c r="C479" s="531"/>
      <c r="D479" s="532"/>
    </row>
    <row r="480" spans="1:4">
      <c r="A480" s="440" t="s">
        <v>550</v>
      </c>
      <c r="B480" s="477" t="s">
        <v>375</v>
      </c>
      <c r="C480" s="449"/>
      <c r="D480" s="423"/>
    </row>
    <row r="481" spans="1:4">
      <c r="A481" s="447" t="s">
        <v>475</v>
      </c>
      <c r="B481" s="406" t="s">
        <v>376</v>
      </c>
      <c r="C481" s="407" t="s">
        <v>1064</v>
      </c>
      <c r="D481" s="423"/>
    </row>
    <row r="482" spans="1:4">
      <c r="A482" s="478" t="s">
        <v>476</v>
      </c>
      <c r="B482" s="433" t="s">
        <v>378</v>
      </c>
      <c r="C482" s="434" t="s">
        <v>1064</v>
      </c>
      <c r="D482" s="404"/>
    </row>
    <row r="483" spans="1:4">
      <c r="A483" s="480" t="s">
        <v>554</v>
      </c>
      <c r="B483" s="481" t="s">
        <v>379</v>
      </c>
      <c r="C483" s="438" t="s">
        <v>1064</v>
      </c>
      <c r="D483" s="404"/>
    </row>
    <row r="484" spans="1:4">
      <c r="A484" s="452" t="s">
        <v>344</v>
      </c>
      <c r="B484" s="433" t="s">
        <v>910</v>
      </c>
      <c r="C484" s="438" t="s">
        <v>1064</v>
      </c>
      <c r="D484" s="482"/>
    </row>
    <row r="485" spans="1:4">
      <c r="A485" s="401" t="s">
        <v>345</v>
      </c>
      <c r="B485" s="402" t="s">
        <v>911</v>
      </c>
      <c r="C485" s="438" t="s">
        <v>1064</v>
      </c>
      <c r="D485" s="404"/>
    </row>
    <row r="486" spans="1:4">
      <c r="A486" s="452" t="s">
        <v>346</v>
      </c>
      <c r="B486" s="402" t="s">
        <v>912</v>
      </c>
      <c r="C486" s="438" t="s">
        <v>1064</v>
      </c>
      <c r="D486" s="404"/>
    </row>
    <row r="487" spans="1:4">
      <c r="A487" s="401" t="s">
        <v>347</v>
      </c>
      <c r="B487" s="402" t="s">
        <v>913</v>
      </c>
      <c r="C487" s="438" t="s">
        <v>1064</v>
      </c>
      <c r="D487" s="404"/>
    </row>
    <row r="488" spans="1:4">
      <c r="A488" s="452" t="s">
        <v>348</v>
      </c>
      <c r="B488" s="406" t="s">
        <v>595</v>
      </c>
      <c r="C488" s="438" t="s">
        <v>1064</v>
      </c>
      <c r="D488" s="404"/>
    </row>
    <row r="489" spans="1:4">
      <c r="A489" s="452" t="s">
        <v>349</v>
      </c>
      <c r="B489" s="406" t="s">
        <v>914</v>
      </c>
      <c r="C489" s="438" t="s">
        <v>1064</v>
      </c>
      <c r="D489" s="404"/>
    </row>
    <row r="490" spans="1:4">
      <c r="A490" s="401" t="s">
        <v>350</v>
      </c>
      <c r="B490" s="406" t="s">
        <v>915</v>
      </c>
      <c r="C490" s="438" t="s">
        <v>1064</v>
      </c>
      <c r="D490" s="404"/>
    </row>
    <row r="491" spans="1:4">
      <c r="A491" s="452" t="s">
        <v>477</v>
      </c>
      <c r="B491" s="433" t="s">
        <v>503</v>
      </c>
      <c r="C491" s="438" t="s">
        <v>1064</v>
      </c>
      <c r="D491" s="404"/>
    </row>
    <row r="492" spans="1:4">
      <c r="A492" s="452" t="s">
        <v>478</v>
      </c>
      <c r="B492" s="402" t="s">
        <v>916</v>
      </c>
      <c r="C492" s="438" t="s">
        <v>1064</v>
      </c>
      <c r="D492" s="411" t="s">
        <v>1205</v>
      </c>
    </row>
    <row r="493" spans="1:4">
      <c r="A493" s="452" t="s">
        <v>917</v>
      </c>
      <c r="B493" s="406" t="s">
        <v>692</v>
      </c>
      <c r="C493" s="438" t="s">
        <v>1064</v>
      </c>
      <c r="D493" s="404"/>
    </row>
    <row r="494" spans="1:4">
      <c r="A494" s="518" t="s">
        <v>918</v>
      </c>
      <c r="B494" s="406" t="s">
        <v>733</v>
      </c>
      <c r="C494" s="438" t="s">
        <v>1064</v>
      </c>
      <c r="D494" s="404"/>
    </row>
    <row r="495" spans="1:4">
      <c r="A495" s="401" t="s">
        <v>919</v>
      </c>
      <c r="B495" s="406" t="s">
        <v>735</v>
      </c>
      <c r="C495" s="438" t="s">
        <v>1064</v>
      </c>
      <c r="D495" s="404"/>
    </row>
    <row r="496" spans="1:4">
      <c r="A496" s="401" t="s">
        <v>920</v>
      </c>
      <c r="B496" s="406" t="s">
        <v>696</v>
      </c>
      <c r="C496" s="438" t="s">
        <v>1064</v>
      </c>
      <c r="D496" s="501"/>
    </row>
    <row r="497" spans="1:4">
      <c r="A497" s="452" t="s">
        <v>921</v>
      </c>
      <c r="B497" s="433" t="s">
        <v>698</v>
      </c>
      <c r="C497" s="438" t="s">
        <v>1064</v>
      </c>
      <c r="D497" s="411"/>
    </row>
    <row r="498" spans="1:4">
      <c r="A498" s="401" t="s">
        <v>922</v>
      </c>
      <c r="B498" s="433" t="s">
        <v>642</v>
      </c>
      <c r="C498" s="438" t="s">
        <v>1064</v>
      </c>
      <c r="D498" s="404"/>
    </row>
    <row r="499" spans="1:4">
      <c r="A499" s="401" t="s">
        <v>199</v>
      </c>
      <c r="B499" s="406" t="s">
        <v>55</v>
      </c>
      <c r="C499" s="407" t="s">
        <v>1064</v>
      </c>
      <c r="D499" s="374" t="s">
        <v>1065</v>
      </c>
    </row>
    <row r="500" spans="1:4">
      <c r="A500" s="503"/>
      <c r="B500" s="427"/>
      <c r="C500" s="443"/>
      <c r="D500" s="504"/>
    </row>
    <row r="501" spans="1:4">
      <c r="A501" s="440" t="s">
        <v>322</v>
      </c>
      <c r="B501" s="429" t="s">
        <v>522</v>
      </c>
      <c r="C501" s="449"/>
      <c r="D501" s="498"/>
    </row>
    <row r="502" spans="1:4">
      <c r="A502" s="542" t="s">
        <v>323</v>
      </c>
      <c r="B502" s="543" t="s">
        <v>923</v>
      </c>
      <c r="C502" s="544" t="s">
        <v>1063</v>
      </c>
      <c r="D502" s="419"/>
    </row>
    <row r="503" spans="1:4">
      <c r="A503" s="401" t="s">
        <v>479</v>
      </c>
      <c r="B503" s="433" t="s">
        <v>924</v>
      </c>
      <c r="C503" s="434" t="s">
        <v>1063</v>
      </c>
      <c r="D503" s="404"/>
    </row>
    <row r="504" spans="1:4">
      <c r="A504" s="435" t="s">
        <v>480</v>
      </c>
      <c r="B504" s="406" t="s">
        <v>394</v>
      </c>
      <c r="C504" s="434" t="s">
        <v>1063</v>
      </c>
      <c r="D504" s="404"/>
    </row>
    <row r="505" spans="1:4">
      <c r="A505" s="401" t="s">
        <v>355</v>
      </c>
      <c r="B505" s="436" t="s">
        <v>925</v>
      </c>
      <c r="C505" s="434" t="s">
        <v>1063</v>
      </c>
      <c r="D505" s="404"/>
    </row>
    <row r="506" spans="1:4">
      <c r="A506" s="435" t="s">
        <v>356</v>
      </c>
      <c r="B506" s="406" t="s">
        <v>926</v>
      </c>
      <c r="C506" s="434" t="s">
        <v>1064</v>
      </c>
      <c r="D506" s="404"/>
    </row>
    <row r="507" spans="1:4">
      <c r="A507" s="401" t="s">
        <v>351</v>
      </c>
      <c r="B507" s="406" t="s">
        <v>927</v>
      </c>
      <c r="C507" s="434" t="s">
        <v>1064</v>
      </c>
      <c r="D507" s="404"/>
    </row>
    <row r="508" spans="1:4">
      <c r="A508" s="435" t="s">
        <v>352</v>
      </c>
      <c r="B508" s="406" t="s">
        <v>395</v>
      </c>
      <c r="C508" s="434" t="s">
        <v>1064</v>
      </c>
      <c r="D508" s="404"/>
    </row>
    <row r="509" spans="1:4">
      <c r="A509" s="401" t="s">
        <v>353</v>
      </c>
      <c r="B509" s="406" t="s">
        <v>928</v>
      </c>
      <c r="C509" s="434" t="s">
        <v>1064</v>
      </c>
      <c r="D509" s="404"/>
    </row>
    <row r="510" spans="1:4">
      <c r="A510" s="435" t="s">
        <v>354</v>
      </c>
      <c r="B510" s="406" t="s">
        <v>502</v>
      </c>
      <c r="C510" s="434" t="s">
        <v>1064</v>
      </c>
      <c r="D510" s="404"/>
    </row>
    <row r="511" spans="1:4">
      <c r="A511" s="401" t="s">
        <v>208</v>
      </c>
      <c r="B511" s="463" t="s">
        <v>929</v>
      </c>
      <c r="C511" s="434" t="s">
        <v>1064</v>
      </c>
      <c r="D511" s="404"/>
    </row>
    <row r="512" spans="1:4">
      <c r="A512" s="435" t="s">
        <v>357</v>
      </c>
      <c r="B512" s="436" t="s">
        <v>916</v>
      </c>
      <c r="C512" s="434" t="s">
        <v>1064</v>
      </c>
      <c r="D512" s="411" t="s">
        <v>1205</v>
      </c>
    </row>
    <row r="513" spans="1:4">
      <c r="A513" s="401" t="s">
        <v>930</v>
      </c>
      <c r="B513" s="406" t="s">
        <v>692</v>
      </c>
      <c r="C513" s="434" t="s">
        <v>1064</v>
      </c>
      <c r="D513" s="456"/>
    </row>
    <row r="514" spans="1:4">
      <c r="A514" s="405" t="s">
        <v>931</v>
      </c>
      <c r="B514" s="406" t="s">
        <v>696</v>
      </c>
      <c r="C514" s="434" t="s">
        <v>1064</v>
      </c>
      <c r="D514" s="501"/>
    </row>
    <row r="515" spans="1:4">
      <c r="A515" s="435" t="s">
        <v>932</v>
      </c>
      <c r="B515" s="425" t="s">
        <v>698</v>
      </c>
      <c r="C515" s="434" t="s">
        <v>1064</v>
      </c>
      <c r="D515" s="404"/>
    </row>
    <row r="516" spans="1:4">
      <c r="A516" s="401" t="s">
        <v>200</v>
      </c>
      <c r="B516" s="406" t="s">
        <v>55</v>
      </c>
      <c r="C516" s="407" t="s">
        <v>1064</v>
      </c>
      <c r="D516" s="374" t="s">
        <v>1065</v>
      </c>
    </row>
    <row r="517" spans="1:4">
      <c r="A517" s="503"/>
      <c r="B517" s="421"/>
      <c r="C517" s="443"/>
      <c r="D517" s="504"/>
    </row>
    <row r="518" spans="1:4">
      <c r="A518" s="429" t="s">
        <v>397</v>
      </c>
      <c r="B518" s="359"/>
      <c r="C518" s="476"/>
      <c r="D518" s="514"/>
    </row>
    <row r="519" spans="1:4">
      <c r="A519" s="450" t="s">
        <v>358</v>
      </c>
      <c r="B519" s="433" t="s">
        <v>933</v>
      </c>
      <c r="C519" s="434" t="s">
        <v>1064</v>
      </c>
      <c r="D519" s="423"/>
    </row>
    <row r="520" spans="1:4">
      <c r="A520" s="401" t="s">
        <v>359</v>
      </c>
      <c r="B520" s="402" t="s">
        <v>934</v>
      </c>
      <c r="C520" s="434" t="s">
        <v>1064</v>
      </c>
      <c r="D520" s="404"/>
    </row>
    <row r="521" spans="1:4">
      <c r="A521" s="452" t="s">
        <v>209</v>
      </c>
      <c r="B521" s="402" t="s">
        <v>935</v>
      </c>
      <c r="C521" s="434" t="s">
        <v>1064</v>
      </c>
      <c r="D521" s="484"/>
    </row>
    <row r="522" spans="1:4">
      <c r="A522" s="401" t="s">
        <v>210</v>
      </c>
      <c r="B522" s="436" t="s">
        <v>936</v>
      </c>
      <c r="C522" s="434" t="s">
        <v>1064</v>
      </c>
      <c r="D522" s="484"/>
    </row>
    <row r="523" spans="1:4">
      <c r="A523" s="452" t="s">
        <v>360</v>
      </c>
      <c r="B523" s="402" t="s">
        <v>937</v>
      </c>
      <c r="C523" s="434" t="s">
        <v>1064</v>
      </c>
      <c r="D523" s="404"/>
    </row>
    <row r="524" spans="1:4">
      <c r="A524" s="401" t="s">
        <v>211</v>
      </c>
      <c r="B524" s="515" t="s">
        <v>938</v>
      </c>
      <c r="C524" s="434" t="s">
        <v>1064</v>
      </c>
      <c r="D524" s="404"/>
    </row>
    <row r="525" spans="1:4">
      <c r="A525" s="452" t="s">
        <v>361</v>
      </c>
      <c r="B525" s="402" t="s">
        <v>939</v>
      </c>
      <c r="C525" s="434" t="s">
        <v>1064</v>
      </c>
      <c r="D525" s="404"/>
    </row>
    <row r="526" spans="1:4">
      <c r="A526" s="401" t="s">
        <v>212</v>
      </c>
      <c r="B526" s="436" t="s">
        <v>940</v>
      </c>
      <c r="C526" s="434" t="s">
        <v>1064</v>
      </c>
      <c r="D526" s="404"/>
    </row>
    <row r="527" spans="1:4">
      <c r="A527" s="401" t="s">
        <v>213</v>
      </c>
      <c r="B527" s="402" t="s">
        <v>399</v>
      </c>
      <c r="C527" s="434" t="s">
        <v>1064</v>
      </c>
      <c r="D527" s="404"/>
    </row>
    <row r="528" spans="1:4">
      <c r="A528" s="452" t="s">
        <v>214</v>
      </c>
      <c r="B528" s="516" t="s">
        <v>941</v>
      </c>
      <c r="C528" s="434" t="s">
        <v>1064</v>
      </c>
      <c r="D528" s="404"/>
    </row>
    <row r="529" spans="1:4">
      <c r="A529" s="452" t="s">
        <v>215</v>
      </c>
      <c r="B529" s="402" t="s">
        <v>942</v>
      </c>
      <c r="C529" s="434" t="s">
        <v>1064</v>
      </c>
      <c r="D529" s="404"/>
    </row>
    <row r="530" spans="1:4">
      <c r="A530" s="452" t="s">
        <v>74</v>
      </c>
      <c r="B530" s="436" t="s">
        <v>916</v>
      </c>
      <c r="C530" s="434" t="s">
        <v>1064</v>
      </c>
      <c r="D530" s="411" t="s">
        <v>1205</v>
      </c>
    </row>
    <row r="531" spans="1:4">
      <c r="A531" s="401" t="s">
        <v>362</v>
      </c>
      <c r="B531" s="402" t="s">
        <v>1076</v>
      </c>
      <c r="C531" s="434" t="s">
        <v>1063</v>
      </c>
      <c r="D531" s="406"/>
    </row>
    <row r="532" spans="1:4">
      <c r="A532" s="452" t="s">
        <v>75</v>
      </c>
      <c r="B532" s="436" t="s">
        <v>944</v>
      </c>
      <c r="C532" s="458" t="s">
        <v>1063</v>
      </c>
      <c r="D532" s="456"/>
    </row>
    <row r="533" spans="1:4">
      <c r="A533" s="401" t="s">
        <v>76</v>
      </c>
      <c r="B533" s="436" t="s">
        <v>945</v>
      </c>
      <c r="C533" s="434" t="s">
        <v>1064</v>
      </c>
      <c r="D533" s="410"/>
    </row>
    <row r="534" spans="1:4">
      <c r="A534" s="405" t="s">
        <v>946</v>
      </c>
      <c r="B534" s="406" t="s">
        <v>696</v>
      </c>
      <c r="C534" s="434" t="s">
        <v>1064</v>
      </c>
      <c r="D534" s="501"/>
    </row>
    <row r="535" spans="1:4">
      <c r="A535" s="435" t="s">
        <v>947</v>
      </c>
      <c r="B535" s="433" t="s">
        <v>698</v>
      </c>
      <c r="C535" s="434" t="s">
        <v>1064</v>
      </c>
      <c r="D535" s="404"/>
    </row>
    <row r="536" spans="1:4">
      <c r="A536" s="401" t="s">
        <v>201</v>
      </c>
      <c r="B536" s="406" t="s">
        <v>55</v>
      </c>
      <c r="C536" s="434" t="s">
        <v>1064</v>
      </c>
      <c r="D536" s="374" t="s">
        <v>1065</v>
      </c>
    </row>
    <row r="537" spans="1:4">
      <c r="A537" s="412"/>
      <c r="B537" s="446"/>
      <c r="C537" s="422"/>
      <c r="D537" s="498"/>
    </row>
    <row r="538" spans="1:4">
      <c r="A538" s="416" t="s">
        <v>363</v>
      </c>
      <c r="B538" s="469" t="s">
        <v>948</v>
      </c>
      <c r="C538" s="449"/>
      <c r="D538" s="423"/>
    </row>
    <row r="539" spans="1:4">
      <c r="A539" s="401" t="s">
        <v>78</v>
      </c>
      <c r="B539" s="433" t="s">
        <v>949</v>
      </c>
      <c r="C539" s="458" t="s">
        <v>1063</v>
      </c>
      <c r="D539" s="419"/>
    </row>
    <row r="540" spans="1:4">
      <c r="A540" s="401" t="s">
        <v>364</v>
      </c>
      <c r="B540" s="463" t="s">
        <v>950</v>
      </c>
      <c r="C540" s="434" t="s">
        <v>1064</v>
      </c>
      <c r="D540" s="404"/>
    </row>
    <row r="541" spans="1:4">
      <c r="A541" s="401" t="s">
        <v>365</v>
      </c>
      <c r="B541" s="406" t="s">
        <v>951</v>
      </c>
      <c r="C541" s="434" t="s">
        <v>1064</v>
      </c>
      <c r="D541" s="404"/>
    </row>
    <row r="542" spans="1:4">
      <c r="A542" s="401" t="s">
        <v>366</v>
      </c>
      <c r="B542" s="406" t="s">
        <v>952</v>
      </c>
      <c r="C542" s="434" t="s">
        <v>1064</v>
      </c>
      <c r="D542" s="404"/>
    </row>
    <row r="543" spans="1:4">
      <c r="A543" s="401" t="s">
        <v>79</v>
      </c>
      <c r="B543" s="402" t="s">
        <v>535</v>
      </c>
      <c r="C543" s="434" t="s">
        <v>1064</v>
      </c>
      <c r="D543" s="484"/>
    </row>
    <row r="544" spans="1:4">
      <c r="A544" s="401" t="s">
        <v>367</v>
      </c>
      <c r="B544" s="406" t="s">
        <v>1077</v>
      </c>
      <c r="C544" s="434" t="s">
        <v>1064</v>
      </c>
      <c r="D544" s="404"/>
    </row>
    <row r="545" spans="1:4">
      <c r="A545" s="401" t="s">
        <v>80</v>
      </c>
      <c r="B545" s="406" t="s">
        <v>416</v>
      </c>
      <c r="C545" s="434" t="s">
        <v>1064</v>
      </c>
      <c r="D545" s="404"/>
    </row>
    <row r="546" spans="1:4">
      <c r="A546" s="401" t="s">
        <v>81</v>
      </c>
      <c r="B546" s="433" t="s">
        <v>953</v>
      </c>
      <c r="C546" s="434" t="s">
        <v>1064</v>
      </c>
      <c r="D546" s="404"/>
    </row>
    <row r="547" spans="1:4">
      <c r="A547" s="401" t="s">
        <v>82</v>
      </c>
      <c r="B547" s="406" t="s">
        <v>415</v>
      </c>
      <c r="C547" s="434" t="s">
        <v>1064</v>
      </c>
      <c r="D547" s="404"/>
    </row>
    <row r="548" spans="1:4">
      <c r="A548" s="401" t="s">
        <v>83</v>
      </c>
      <c r="B548" s="402" t="s">
        <v>501</v>
      </c>
      <c r="C548" s="458" t="s">
        <v>1064</v>
      </c>
      <c r="D548" s="404"/>
    </row>
    <row r="549" spans="1:4">
      <c r="A549" s="401" t="s">
        <v>84</v>
      </c>
      <c r="B549" s="402" t="s">
        <v>954</v>
      </c>
      <c r="C549" s="458" t="s">
        <v>1064</v>
      </c>
      <c r="D549" s="404"/>
    </row>
    <row r="550" spans="1:4">
      <c r="A550" s="401" t="s">
        <v>85</v>
      </c>
      <c r="B550" s="402" t="s">
        <v>955</v>
      </c>
      <c r="C550" s="434" t="s">
        <v>1064</v>
      </c>
      <c r="D550" s="404"/>
    </row>
    <row r="551" spans="1:4">
      <c r="A551" s="401" t="s">
        <v>86</v>
      </c>
      <c r="B551" s="406" t="s">
        <v>956</v>
      </c>
      <c r="C551" s="434" t="s">
        <v>1064</v>
      </c>
      <c r="D551" s="404"/>
    </row>
    <row r="552" spans="1:4">
      <c r="A552" s="401" t="s">
        <v>368</v>
      </c>
      <c r="B552" s="433" t="s">
        <v>957</v>
      </c>
      <c r="C552" s="434" t="s">
        <v>1064</v>
      </c>
      <c r="D552" s="404"/>
    </row>
    <row r="553" spans="1:4">
      <c r="A553" s="537" t="s">
        <v>87</v>
      </c>
      <c r="B553" s="538" t="s">
        <v>958</v>
      </c>
      <c r="C553" s="438" t="s">
        <v>1064</v>
      </c>
      <c r="D553" s="539"/>
    </row>
    <row r="554" spans="1:4">
      <c r="A554" s="500"/>
      <c r="B554" s="421"/>
      <c r="C554" s="449"/>
      <c r="D554" s="541"/>
    </row>
    <row r="555" spans="1:4">
      <c r="A555" s="540" t="s">
        <v>369</v>
      </c>
      <c r="B555" s="483" t="s">
        <v>990</v>
      </c>
      <c r="C555" s="467"/>
      <c r="D555" s="486"/>
    </row>
    <row r="556" spans="1:4">
      <c r="A556" s="435" t="s">
        <v>370</v>
      </c>
      <c r="B556" s="552" t="s">
        <v>991</v>
      </c>
      <c r="C556" s="393" t="s">
        <v>1064</v>
      </c>
      <c r="D556" s="474"/>
    </row>
    <row r="557" spans="1:4" ht="15">
      <c r="A557" s="435" t="s">
        <v>275</v>
      </c>
      <c r="B557" s="553" t="s">
        <v>992</v>
      </c>
      <c r="C557" s="393" t="s">
        <v>1064</v>
      </c>
      <c r="D557" s="501"/>
    </row>
    <row r="558" spans="1:4" ht="15">
      <c r="A558" s="435" t="s">
        <v>276</v>
      </c>
      <c r="B558" s="553" t="s">
        <v>993</v>
      </c>
      <c r="C558" s="393" t="s">
        <v>1064</v>
      </c>
      <c r="D558" s="484"/>
    </row>
    <row r="559" spans="1:4" ht="15">
      <c r="A559" s="435" t="s">
        <v>277</v>
      </c>
      <c r="B559" s="553" t="s">
        <v>994</v>
      </c>
      <c r="C559" s="393" t="s">
        <v>1064</v>
      </c>
      <c r="D559" s="484"/>
    </row>
    <row r="560" spans="1:4">
      <c r="A560" s="435" t="s">
        <v>371</v>
      </c>
      <c r="B560" s="534" t="s">
        <v>995</v>
      </c>
      <c r="C560" s="393" t="s">
        <v>1064</v>
      </c>
      <c r="D560" s="484"/>
    </row>
    <row r="561" spans="1:4">
      <c r="A561" s="435" t="s">
        <v>88</v>
      </c>
      <c r="B561" s="554" t="s">
        <v>996</v>
      </c>
      <c r="C561" s="393" t="s">
        <v>1064</v>
      </c>
      <c r="D561" s="484"/>
    </row>
    <row r="562" spans="1:4" ht="15">
      <c r="A562" s="435" t="s">
        <v>959</v>
      </c>
      <c r="B562" s="555" t="s">
        <v>997</v>
      </c>
      <c r="C562" s="393" t="s">
        <v>1064</v>
      </c>
      <c r="D562" s="484"/>
    </row>
    <row r="563" spans="1:4">
      <c r="A563" s="435" t="s">
        <v>960</v>
      </c>
      <c r="B563" s="377" t="s">
        <v>998</v>
      </c>
      <c r="C563" s="393" t="s">
        <v>1064</v>
      </c>
      <c r="D563" s="484"/>
    </row>
    <row r="564" spans="1:4" ht="15">
      <c r="A564" s="435" t="s">
        <v>961</v>
      </c>
      <c r="B564" s="553" t="s">
        <v>962</v>
      </c>
      <c r="C564" s="393" t="s">
        <v>1064</v>
      </c>
      <c r="D564" s="484"/>
    </row>
    <row r="565" spans="1:4">
      <c r="A565" s="435" t="s">
        <v>963</v>
      </c>
      <c r="B565" s="534" t="s">
        <v>999</v>
      </c>
      <c r="C565" s="393" t="s">
        <v>1064</v>
      </c>
      <c r="D565" s="484"/>
    </row>
    <row r="566" spans="1:4">
      <c r="A566" s="435" t="s">
        <v>966</v>
      </c>
      <c r="B566" s="433" t="s">
        <v>692</v>
      </c>
      <c r="C566" s="434" t="s">
        <v>1064</v>
      </c>
      <c r="D566" s="484"/>
    </row>
    <row r="567" spans="1:4">
      <c r="A567" s="435" t="s">
        <v>967</v>
      </c>
      <c r="B567" s="433" t="s">
        <v>733</v>
      </c>
      <c r="C567" s="434" t="s">
        <v>1064</v>
      </c>
      <c r="D567" s="484"/>
    </row>
    <row r="568" spans="1:4">
      <c r="A568" s="435" t="s">
        <v>968</v>
      </c>
      <c r="B568" s="433" t="s">
        <v>735</v>
      </c>
      <c r="C568" s="434" t="s">
        <v>1064</v>
      </c>
      <c r="D568" s="484"/>
    </row>
    <row r="569" spans="1:4">
      <c r="A569" s="435" t="s">
        <v>969</v>
      </c>
      <c r="B569" s="406" t="s">
        <v>294</v>
      </c>
      <c r="C569" s="434" t="s">
        <v>1064</v>
      </c>
      <c r="D569" s="484"/>
    </row>
    <row r="570" spans="1:4">
      <c r="A570" s="536" t="s">
        <v>970</v>
      </c>
      <c r="B570" s="433" t="s">
        <v>642</v>
      </c>
      <c r="C570" s="434" t="s">
        <v>1064</v>
      </c>
      <c r="D570" s="484"/>
    </row>
    <row r="571" spans="1:4">
      <c r="A571" s="401" t="s">
        <v>202</v>
      </c>
      <c r="B571" s="406" t="s">
        <v>55</v>
      </c>
      <c r="C571" s="407" t="s">
        <v>1064</v>
      </c>
      <c r="D571" s="374" t="s">
        <v>1065</v>
      </c>
    </row>
    <row r="572" spans="1:4">
      <c r="A572" s="454"/>
      <c r="B572" s="455"/>
      <c r="C572" s="359"/>
      <c r="D572" s="519"/>
    </row>
    <row r="573" spans="1:4">
      <c r="A573" s="440" t="s">
        <v>216</v>
      </c>
      <c r="B573" s="429" t="s">
        <v>296</v>
      </c>
      <c r="C573" s="434"/>
      <c r="D573" s="474"/>
    </row>
    <row r="574" spans="1:4">
      <c r="A574" s="401" t="s">
        <v>217</v>
      </c>
      <c r="B574" s="425" t="s">
        <v>297</v>
      </c>
      <c r="C574" s="434" t="s">
        <v>1064</v>
      </c>
      <c r="D574" s="423"/>
    </row>
    <row r="575" spans="1:4">
      <c r="A575" s="401" t="s">
        <v>218</v>
      </c>
      <c r="B575" s="425" t="s">
        <v>299</v>
      </c>
      <c r="C575" s="434" t="s">
        <v>1064</v>
      </c>
      <c r="D575" s="484"/>
    </row>
    <row r="576" spans="1:4">
      <c r="A576" s="401" t="s">
        <v>89</v>
      </c>
      <c r="B576" s="406" t="s">
        <v>971</v>
      </c>
      <c r="C576" s="434" t="s">
        <v>1064</v>
      </c>
      <c r="D576" s="484"/>
    </row>
    <row r="577" spans="1:4">
      <c r="A577" s="401" t="s">
        <v>972</v>
      </c>
      <c r="B577" s="406" t="s">
        <v>294</v>
      </c>
      <c r="C577" s="434" t="s">
        <v>1064</v>
      </c>
      <c r="D577" s="484"/>
    </row>
    <row r="578" spans="1:4">
      <c r="A578" s="401" t="s">
        <v>203</v>
      </c>
      <c r="B578" s="406" t="s">
        <v>55</v>
      </c>
      <c r="C578" s="407" t="s">
        <v>1064</v>
      </c>
      <c r="D578" s="374" t="s">
        <v>1065</v>
      </c>
    </row>
    <row r="579" spans="1:4">
      <c r="A579" s="412"/>
      <c r="B579" s="485"/>
      <c r="C579" s="467"/>
      <c r="D579" s="486"/>
    </row>
    <row r="580" spans="1:4">
      <c r="A580" s="416" t="s">
        <v>219</v>
      </c>
      <c r="B580" s="483" t="s">
        <v>301</v>
      </c>
      <c r="C580" s="467"/>
      <c r="D580" s="486"/>
    </row>
    <row r="581" spans="1:4">
      <c r="A581" s="405" t="s">
        <v>220</v>
      </c>
      <c r="B581" s="406" t="s">
        <v>973</v>
      </c>
      <c r="C581" s="408" t="s">
        <v>1064</v>
      </c>
      <c r="D581" s="374" t="s">
        <v>1065</v>
      </c>
    </row>
    <row r="582" spans="1:4">
      <c r="A582" s="405" t="s">
        <v>278</v>
      </c>
      <c r="B582" s="406" t="s">
        <v>618</v>
      </c>
      <c r="C582" s="408" t="s">
        <v>1064</v>
      </c>
      <c r="D582" s="374" t="s">
        <v>1065</v>
      </c>
    </row>
    <row r="583" spans="1:4">
      <c r="A583" s="487"/>
      <c r="B583" s="485"/>
      <c r="C583" s="467"/>
      <c r="D583" s="488"/>
    </row>
    <row r="584" spans="1:4">
      <c r="A584" s="489" t="s">
        <v>1078</v>
      </c>
      <c r="B584" s="490"/>
      <c r="C584" s="467"/>
      <c r="D584" s="488"/>
    </row>
    <row r="585" spans="1:4">
      <c r="A585" s="440" t="s">
        <v>221</v>
      </c>
      <c r="B585" s="441" t="s">
        <v>302</v>
      </c>
      <c r="C585" s="458"/>
      <c r="D585" s="474"/>
    </row>
    <row r="586" spans="1:4">
      <c r="A586" s="405" t="s">
        <v>279</v>
      </c>
      <c r="B586" s="369" t="s">
        <v>974</v>
      </c>
      <c r="C586" s="850" t="s">
        <v>1063</v>
      </c>
      <c r="D586" s="474"/>
    </row>
    <row r="587" spans="1:4">
      <c r="A587" s="401" t="s">
        <v>222</v>
      </c>
      <c r="B587" s="369" t="s">
        <v>1201</v>
      </c>
      <c r="C587" s="850" t="s">
        <v>1064</v>
      </c>
      <c r="D587" s="484"/>
    </row>
    <row r="588" spans="1:4">
      <c r="A588" s="401" t="s">
        <v>280</v>
      </c>
      <c r="B588" s="369" t="s">
        <v>1200</v>
      </c>
      <c r="C588" s="850" t="s">
        <v>1064</v>
      </c>
      <c r="D588" s="410"/>
    </row>
    <row r="589" spans="1:4">
      <c r="A589" s="567" t="s">
        <v>1203</v>
      </c>
      <c r="B589" s="369" t="s">
        <v>1204</v>
      </c>
      <c r="C589" s="850" t="s">
        <v>1063</v>
      </c>
      <c r="D589" s="584"/>
    </row>
    <row r="590" spans="1:4" s="557" customFormat="1">
      <c r="A590" s="447"/>
      <c r="B590" s="421"/>
      <c r="C590" s="808"/>
      <c r="D590" s="498"/>
    </row>
    <row r="591" spans="1:4">
      <c r="A591" s="440" t="s">
        <v>223</v>
      </c>
      <c r="B591" s="441" t="s">
        <v>1079</v>
      </c>
      <c r="C591" s="449"/>
      <c r="D591" s="474"/>
    </row>
    <row r="592" spans="1:4">
      <c r="A592" s="405" t="s">
        <v>281</v>
      </c>
      <c r="B592" s="406" t="s">
        <v>424</v>
      </c>
      <c r="C592" s="434" t="s">
        <v>1063</v>
      </c>
      <c r="D592" s="474"/>
    </row>
    <row r="593" spans="1:4">
      <c r="A593" s="401" t="s">
        <v>282</v>
      </c>
      <c r="B593" s="491" t="s">
        <v>975</v>
      </c>
      <c r="C593" s="434" t="s">
        <v>1063</v>
      </c>
      <c r="D593" s="484"/>
    </row>
    <row r="594" spans="1:4">
      <c r="A594" s="401" t="s">
        <v>283</v>
      </c>
      <c r="B594" s="495" t="s">
        <v>976</v>
      </c>
      <c r="C594" s="434" t="s">
        <v>1063</v>
      </c>
      <c r="D594" s="484"/>
    </row>
    <row r="595" spans="1:4">
      <c r="A595" s="401" t="s">
        <v>977</v>
      </c>
      <c r="B595" s="495" t="s">
        <v>689</v>
      </c>
      <c r="C595" s="458" t="s">
        <v>1063</v>
      </c>
      <c r="D595" s="484"/>
    </row>
    <row r="596" spans="1:4">
      <c r="A596" s="405" t="s">
        <v>978</v>
      </c>
      <c r="B596" s="421" t="s">
        <v>696</v>
      </c>
      <c r="C596" s="434" t="s">
        <v>1063</v>
      </c>
      <c r="D596" s="501"/>
    </row>
    <row r="597" spans="1:4">
      <c r="A597" s="487"/>
      <c r="B597" s="485"/>
      <c r="C597" s="467"/>
      <c r="D597" s="488"/>
    </row>
    <row r="598" spans="1:4">
      <c r="A598" s="416" t="s">
        <v>224</v>
      </c>
      <c r="B598" s="492" t="s">
        <v>549</v>
      </c>
      <c r="C598" s="434"/>
      <c r="D598" s="474"/>
    </row>
    <row r="599" spans="1:4">
      <c r="A599" s="405" t="s">
        <v>284</v>
      </c>
      <c r="B599" s="491" t="s">
        <v>979</v>
      </c>
      <c r="C599" s="434" t="s">
        <v>1064</v>
      </c>
      <c r="D599" s="486"/>
    </row>
    <row r="600" spans="1:4">
      <c r="A600" s="405" t="s">
        <v>980</v>
      </c>
      <c r="B600" s="491" t="s">
        <v>294</v>
      </c>
      <c r="C600" s="434" t="s">
        <v>1064</v>
      </c>
      <c r="D600" s="484"/>
    </row>
    <row r="601" spans="1:4">
      <c r="A601" s="405" t="s">
        <v>981</v>
      </c>
      <c r="B601" s="491" t="s">
        <v>55</v>
      </c>
      <c r="C601" s="434" t="s">
        <v>1064</v>
      </c>
      <c r="D601" s="374" t="s">
        <v>1065</v>
      </c>
    </row>
    <row r="602" spans="1:4">
      <c r="A602" s="487"/>
      <c r="B602" s="485"/>
      <c r="C602" s="467"/>
      <c r="D602" s="488"/>
    </row>
    <row r="603" spans="1:4">
      <c r="A603" s="440" t="s">
        <v>225</v>
      </c>
      <c r="B603" s="494" t="s">
        <v>551</v>
      </c>
      <c r="C603" s="422"/>
      <c r="D603" s="423"/>
    </row>
    <row r="604" spans="1:4">
      <c r="A604" s="401" t="s">
        <v>232</v>
      </c>
      <c r="B604" s="495" t="s">
        <v>552</v>
      </c>
      <c r="C604" s="408" t="s">
        <v>1063</v>
      </c>
      <c r="D604" s="474"/>
    </row>
    <row r="605" spans="1:4">
      <c r="A605" s="401" t="s">
        <v>233</v>
      </c>
      <c r="B605" s="491" t="s">
        <v>553</v>
      </c>
      <c r="C605" s="434" t="s">
        <v>1063</v>
      </c>
      <c r="D605" s="404"/>
    </row>
    <row r="606" spans="1:4">
      <c r="A606" s="401" t="s">
        <v>234</v>
      </c>
      <c r="B606" s="495" t="s">
        <v>982</v>
      </c>
      <c r="C606" s="434" t="s">
        <v>1063</v>
      </c>
      <c r="D606" s="484"/>
    </row>
    <row r="607" spans="1:4">
      <c r="A607" s="401" t="s">
        <v>235</v>
      </c>
      <c r="B607" s="495" t="s">
        <v>983</v>
      </c>
      <c r="C607" s="434" t="s">
        <v>1063</v>
      </c>
      <c r="D607" s="484"/>
    </row>
    <row r="608" spans="1:4">
      <c r="A608" s="405" t="s">
        <v>984</v>
      </c>
      <c r="B608" s="491" t="s">
        <v>683</v>
      </c>
      <c r="C608" s="434" t="s">
        <v>1064</v>
      </c>
      <c r="D608" s="484"/>
    </row>
    <row r="609" spans="1:4">
      <c r="A609" s="401" t="s">
        <v>226</v>
      </c>
      <c r="B609" s="491" t="s">
        <v>417</v>
      </c>
      <c r="C609" s="434" t="s">
        <v>1064</v>
      </c>
      <c r="D609" s="484"/>
    </row>
    <row r="610" spans="1:4">
      <c r="A610" s="401" t="s">
        <v>227</v>
      </c>
      <c r="B610" s="491" t="s">
        <v>320</v>
      </c>
      <c r="C610" s="434" t="s">
        <v>1064</v>
      </c>
      <c r="D610" s="484"/>
    </row>
    <row r="611" spans="1:4">
      <c r="A611" s="405" t="s">
        <v>236</v>
      </c>
      <c r="B611" s="491" t="s">
        <v>985</v>
      </c>
      <c r="C611" s="434" t="s">
        <v>1064</v>
      </c>
      <c r="D611" s="484"/>
    </row>
    <row r="612" spans="1:4">
      <c r="A612" s="401" t="s">
        <v>237</v>
      </c>
      <c r="B612" s="406" t="s">
        <v>986</v>
      </c>
      <c r="C612" s="434" t="s">
        <v>1064</v>
      </c>
      <c r="D612" s="484"/>
    </row>
    <row r="613" spans="1:4">
      <c r="A613" s="401" t="s">
        <v>238</v>
      </c>
      <c r="B613" s="495" t="s">
        <v>987</v>
      </c>
      <c r="C613" s="434" t="s">
        <v>1064</v>
      </c>
      <c r="D613" s="404"/>
    </row>
    <row r="614" spans="1:4">
      <c r="A614" s="401" t="s">
        <v>239</v>
      </c>
      <c r="B614" s="495" t="s">
        <v>988</v>
      </c>
      <c r="C614" s="458" t="s">
        <v>1063</v>
      </c>
      <c r="D614" s="484"/>
    </row>
    <row r="615" spans="1:4">
      <c r="A615" s="401" t="s">
        <v>240</v>
      </c>
      <c r="B615" s="495" t="s">
        <v>989</v>
      </c>
      <c r="C615" s="458" t="s">
        <v>1063</v>
      </c>
      <c r="D615" s="484"/>
    </row>
    <row r="616" spans="1:4">
      <c r="A616" s="401" t="s">
        <v>381</v>
      </c>
      <c r="B616" s="495" t="s">
        <v>294</v>
      </c>
      <c r="C616" s="434" t="s">
        <v>1064</v>
      </c>
      <c r="D616" s="484"/>
    </row>
    <row r="617" spans="1:4">
      <c r="A617" s="447"/>
      <c r="B617" s="493"/>
      <c r="C617" s="449"/>
      <c r="D617" s="474"/>
    </row>
    <row r="618" spans="1:4">
      <c r="A618" s="440" t="s">
        <v>1080</v>
      </c>
      <c r="B618" s="494" t="s">
        <v>1081</v>
      </c>
      <c r="C618" s="458" t="s">
        <v>1064</v>
      </c>
      <c r="D618" s="474"/>
    </row>
    <row r="619" spans="1:4">
      <c r="A619" s="447"/>
      <c r="B619" s="493"/>
      <c r="C619" s="449"/>
      <c r="D619" s="474"/>
    </row>
    <row r="620" spans="1:4">
      <c r="A620" s="440" t="s">
        <v>228</v>
      </c>
      <c r="B620" s="494" t="s">
        <v>321</v>
      </c>
      <c r="C620" s="458"/>
      <c r="D620" s="474"/>
    </row>
    <row r="621" spans="1:4">
      <c r="A621" s="405" t="s">
        <v>285</v>
      </c>
      <c r="B621" s="406" t="s">
        <v>973</v>
      </c>
      <c r="C621" s="458" t="s">
        <v>1064</v>
      </c>
      <c r="D621" s="374" t="s">
        <v>1065</v>
      </c>
    </row>
    <row r="622" spans="1:4">
      <c r="A622" s="401" t="s">
        <v>286</v>
      </c>
      <c r="B622" s="406" t="s">
        <v>618</v>
      </c>
      <c r="C622" s="458" t="s">
        <v>1064</v>
      </c>
      <c r="D622" s="374" t="s">
        <v>1065</v>
      </c>
    </row>
    <row r="623" spans="1:4">
      <c r="A623" s="520"/>
      <c r="B623" s="493"/>
      <c r="C623" s="359"/>
      <c r="D623" s="519"/>
    </row>
    <row r="624" spans="1:4">
      <c r="A624" s="440" t="s">
        <v>229</v>
      </c>
      <c r="B624" s="851" t="s">
        <v>161</v>
      </c>
      <c r="C624" s="852"/>
      <c r="D624" s="474"/>
    </row>
    <row r="625" spans="1:4">
      <c r="A625" s="401" t="s">
        <v>230</v>
      </c>
      <c r="B625" s="369" t="s">
        <v>1202</v>
      </c>
      <c r="C625" s="853" t="s">
        <v>1063</v>
      </c>
      <c r="D625" s="474"/>
    </row>
    <row r="626" spans="1:4">
      <c r="A626" s="520"/>
      <c r="B626" s="854"/>
      <c r="C626" s="563"/>
      <c r="D626" s="484"/>
    </row>
    <row r="627" spans="1:4">
      <c r="A627" s="440" t="s">
        <v>160</v>
      </c>
      <c r="B627" s="599" t="s">
        <v>1199</v>
      </c>
      <c r="C627" s="853" t="s">
        <v>1063</v>
      </c>
      <c r="D627" s="474"/>
    </row>
    <row r="628" spans="1:4">
      <c r="A628" s="521"/>
      <c r="B628" s="493"/>
      <c r="C628" s="449"/>
      <c r="D628" s="496"/>
    </row>
    <row r="629" spans="1:4">
      <c r="A629" s="440"/>
      <c r="B629" s="441"/>
      <c r="C629" s="434"/>
      <c r="D629" s="474"/>
    </row>
  </sheetData>
  <sheetProtection algorithmName="SHA-512" hashValue="LGdtVbmGHiA28i9qig3fG97BVAD41hffgLWzZzBd4CoabNlNT4bkoRDV74Z1cP0NkZhSWziT6+ewQ4CMHjreIg==" saltValue="dqG+mJ8Zu8ljKjKxnlu1kw==" spinCount="100000" sheet="1" objects="1" scenarios="1"/>
  <mergeCells count="3">
    <mergeCell ref="B67:C67"/>
    <mergeCell ref="A3:D3"/>
    <mergeCell ref="A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workbookViewId="0"/>
  </sheetViews>
  <sheetFormatPr defaultRowHeight="12.75"/>
  <cols>
    <col min="1" max="1" width="10.28515625" customWidth="1"/>
    <col min="2" max="2" width="50.7109375" customWidth="1"/>
    <col min="3" max="3" width="38.5703125" customWidth="1"/>
  </cols>
  <sheetData>
    <row r="1" spans="1:14" ht="29.45" customHeight="1">
      <c r="A1" s="564" t="s">
        <v>1028</v>
      </c>
      <c r="B1" s="564"/>
      <c r="C1" s="593"/>
      <c r="D1" s="572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45" customHeight="1">
      <c r="A2" s="968" t="s">
        <v>1082</v>
      </c>
      <c r="B2" s="968"/>
      <c r="C2" s="612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53.45" customHeight="1">
      <c r="A3" s="969" t="s">
        <v>1083</v>
      </c>
      <c r="B3" s="970"/>
      <c r="C3" s="970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4">
      <c r="A4" s="575"/>
      <c r="B4" s="576" t="s">
        <v>1060</v>
      </c>
      <c r="C4" s="576" t="s">
        <v>1062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</row>
    <row r="5" spans="1:14">
      <c r="A5" s="558"/>
      <c r="B5" s="594" t="s">
        <v>1084</v>
      </c>
      <c r="C5" s="57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>
      <c r="A6" s="559"/>
      <c r="B6" s="595"/>
      <c r="C6" s="596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>
      <c r="A7" s="597"/>
      <c r="B7" s="578" t="s">
        <v>1085</v>
      </c>
      <c r="C7" s="598" t="s">
        <v>1086</v>
      </c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>
      <c r="A8" s="560"/>
      <c r="B8" s="599" t="s">
        <v>1087</v>
      </c>
      <c r="C8" s="600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</row>
    <row r="9" spans="1:14">
      <c r="A9" s="560"/>
      <c r="B9" s="594" t="s">
        <v>1088</v>
      </c>
      <c r="C9" s="580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</row>
    <row r="10" spans="1:14">
      <c r="A10" s="585"/>
      <c r="B10" s="592" t="s">
        <v>1089</v>
      </c>
      <c r="C10" s="580" t="s">
        <v>1090</v>
      </c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</row>
    <row r="11" spans="1:14">
      <c r="A11" s="560"/>
      <c r="B11" s="601" t="s">
        <v>1091</v>
      </c>
      <c r="C11" s="580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</row>
    <row r="12" spans="1:14">
      <c r="A12" s="560"/>
      <c r="B12" s="601" t="s">
        <v>1092</v>
      </c>
      <c r="C12" s="580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</row>
    <row r="13" spans="1:14">
      <c r="A13" s="560"/>
      <c r="B13" s="601" t="s">
        <v>1093</v>
      </c>
      <c r="C13" s="580" t="s">
        <v>1094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</row>
    <row r="14" spans="1:14">
      <c r="A14" s="560"/>
      <c r="B14" s="601" t="s">
        <v>1095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</row>
    <row r="15" spans="1:14">
      <c r="A15" s="560"/>
      <c r="B15" s="601" t="s">
        <v>1096</v>
      </c>
      <c r="C15" s="580" t="s">
        <v>1097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</row>
    <row r="16" spans="1:14">
      <c r="A16" s="582"/>
      <c r="B16" s="602"/>
      <c r="C16" s="583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>
      <c r="A17" s="603"/>
      <c r="B17" s="604"/>
      <c r="C17" s="586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</row>
    <row r="18" spans="1:14">
      <c r="A18" s="569"/>
      <c r="B18" s="605" t="s">
        <v>1098</v>
      </c>
      <c r="C18" s="579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</row>
    <row r="19" spans="1:14">
      <c r="A19" s="587"/>
      <c r="B19" s="606"/>
      <c r="C19" s="588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</row>
    <row r="20" spans="1:14">
      <c r="A20" s="569"/>
      <c r="B20" s="605" t="s">
        <v>1099</v>
      </c>
      <c r="C20" s="592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4">
      <c r="A21" s="567"/>
      <c r="B21" s="605" t="s">
        <v>1085</v>
      </c>
      <c r="C21" s="607" t="s">
        <v>1086</v>
      </c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</row>
    <row r="22" spans="1:14">
      <c r="A22" s="567"/>
      <c r="B22" s="605" t="s">
        <v>1095</v>
      </c>
      <c r="C22" s="592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</row>
    <row r="23" spans="1:14">
      <c r="A23" s="567"/>
      <c r="B23" s="605" t="s">
        <v>1100</v>
      </c>
      <c r="C23" s="592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</row>
    <row r="24" spans="1:14">
      <c r="A24" s="567"/>
      <c r="B24" s="605" t="s">
        <v>1101</v>
      </c>
      <c r="C24" s="592" t="s">
        <v>1097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</row>
    <row r="25" spans="1:14">
      <c r="A25" s="567"/>
      <c r="B25" s="581"/>
      <c r="C25" s="589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</row>
    <row r="26" spans="1:14">
      <c r="A26" s="567"/>
      <c r="B26" s="605" t="s">
        <v>1102</v>
      </c>
      <c r="C26" s="592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</row>
    <row r="27" spans="1:14">
      <c r="A27" s="567"/>
      <c r="B27" s="605" t="s">
        <v>1103</v>
      </c>
      <c r="C27" s="592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</row>
    <row r="28" spans="1:14">
      <c r="A28" s="569"/>
      <c r="B28" s="605" t="s">
        <v>1104</v>
      </c>
      <c r="C28" s="60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</row>
    <row r="29" spans="1:14">
      <c r="A29" s="567"/>
      <c r="B29" s="605" t="s">
        <v>1105</v>
      </c>
      <c r="C29" s="592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</row>
    <row r="30" spans="1:14">
      <c r="A30" s="569"/>
      <c r="B30" s="605" t="s">
        <v>1106</v>
      </c>
      <c r="C30" s="60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</row>
    <row r="31" spans="1:14">
      <c r="A31" s="567"/>
      <c r="B31" s="605" t="s">
        <v>1107</v>
      </c>
      <c r="C31" s="594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</row>
    <row r="32" spans="1:14">
      <c r="A32" s="567"/>
      <c r="B32" s="605" t="s">
        <v>1108</v>
      </c>
      <c r="C32" s="592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</row>
    <row r="33" spans="1:14">
      <c r="A33" s="567"/>
      <c r="B33" s="605" t="s">
        <v>1109</v>
      </c>
      <c r="C33" s="592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</row>
    <row r="34" spans="1:14">
      <c r="A34" s="567"/>
      <c r="B34" s="605" t="s">
        <v>1110</v>
      </c>
      <c r="C34" s="592" t="s">
        <v>1111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</row>
    <row r="35" spans="1:14">
      <c r="A35" s="567"/>
      <c r="B35" s="605"/>
      <c r="C35" s="592" t="s">
        <v>1112</v>
      </c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</row>
    <row r="36" spans="1:14">
      <c r="A36" s="567"/>
      <c r="B36" s="605"/>
      <c r="C36" s="607" t="s">
        <v>1113</v>
      </c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</row>
    <row r="37" spans="1:14">
      <c r="A37" s="567"/>
      <c r="B37" s="605"/>
      <c r="C37" s="592" t="s">
        <v>1114</v>
      </c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</row>
    <row r="38" spans="1:14">
      <c r="A38" s="567"/>
      <c r="B38" s="605"/>
      <c r="C38" s="592" t="s">
        <v>1115</v>
      </c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</row>
    <row r="39" spans="1:14">
      <c r="A39" s="569"/>
      <c r="B39" s="605" t="s">
        <v>1116</v>
      </c>
      <c r="C39" s="592" t="s">
        <v>1117</v>
      </c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</row>
    <row r="40" spans="1:14">
      <c r="A40" s="567"/>
      <c r="B40" s="568"/>
      <c r="C40" s="607" t="s">
        <v>1118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</row>
    <row r="41" spans="1:14">
      <c r="A41" s="567"/>
      <c r="B41" s="568"/>
      <c r="C41" s="592" t="s">
        <v>1119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</row>
    <row r="42" spans="1:14">
      <c r="A42" s="569"/>
      <c r="B42" s="581"/>
      <c r="C42" s="594" t="s">
        <v>1120</v>
      </c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</row>
    <row r="43" spans="1:14">
      <c r="A43" s="585"/>
      <c r="B43" s="581"/>
      <c r="C43" s="591" t="s">
        <v>1121</v>
      </c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</row>
    <row r="44" spans="1:14">
      <c r="A44" s="590"/>
      <c r="B44" s="605"/>
      <c r="C44" s="591" t="s">
        <v>1122</v>
      </c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</row>
    <row r="45" spans="1:14">
      <c r="A45" s="567"/>
      <c r="B45" s="605" t="s">
        <v>1123</v>
      </c>
      <c r="C45" s="584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</row>
    <row r="46" spans="1:14">
      <c r="A46" s="567"/>
      <c r="B46" s="605" t="s">
        <v>1124</v>
      </c>
      <c r="C46" s="579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</row>
    <row r="47" spans="1:14">
      <c r="A47" s="567"/>
      <c r="B47" s="605" t="s">
        <v>1125</v>
      </c>
      <c r="C47" s="579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4">
      <c r="A48" s="567"/>
      <c r="B48" s="608" t="s">
        <v>1126</v>
      </c>
      <c r="C48" s="592" t="s">
        <v>1127</v>
      </c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</row>
    <row r="49" spans="1:14">
      <c r="A49" s="567"/>
      <c r="B49" s="568"/>
      <c r="C49" s="592" t="s">
        <v>1128</v>
      </c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</row>
    <row r="50" spans="1:14" ht="13.5" thickBot="1">
      <c r="A50" s="609"/>
      <c r="B50" s="610"/>
      <c r="C50" s="611" t="s">
        <v>1129</v>
      </c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</row>
  </sheetData>
  <sheetProtection algorithmName="SHA-512" hashValue="gDLMerJzAlZs2VPknDgIuJQ4JVz/kKCoo/1FS4mVgMVKuZnJUo7+MlwKDda8+HDtRYKxJw8s2U95FujX1+cgAA==" saltValue="PmSykKLAZG4YYlVLojIG6A==" spinCount="100000" sheet="1" objects="1" scenarios="1"/>
  <mergeCells count="2">
    <mergeCell ref="A3:C3"/>
    <mergeCell ref="A2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6"/>
  <sheetViews>
    <sheetView workbookViewId="0"/>
  </sheetViews>
  <sheetFormatPr defaultColWidth="8.85546875" defaultRowHeight="12.75"/>
  <cols>
    <col min="1" max="1" width="33.85546875" style="726" customWidth="1"/>
    <col min="2" max="2" width="13.7109375" style="726" customWidth="1"/>
    <col min="3" max="3" width="8.85546875" style="726"/>
    <col min="4" max="4" width="8.140625" style="726" customWidth="1"/>
    <col min="5" max="5" width="26.42578125" style="726" customWidth="1"/>
    <col min="6" max="6" width="27" style="726" customWidth="1"/>
    <col min="7" max="7" width="9.140625" style="726" bestFit="1" customWidth="1"/>
    <col min="8" max="8" width="8.85546875" style="726"/>
    <col min="9" max="9" width="24.85546875" style="726" customWidth="1"/>
    <col min="10" max="10" width="26.140625" style="726" customWidth="1"/>
    <col min="11" max="11" width="15.42578125" style="726" customWidth="1"/>
    <col min="12" max="16384" width="8.85546875" style="726"/>
  </cols>
  <sheetData>
    <row r="1" spans="1:11" ht="20.25">
      <c r="A1" s="769" t="s">
        <v>1028</v>
      </c>
      <c r="B1" s="180"/>
      <c r="I1" s="768"/>
      <c r="J1" s="770"/>
      <c r="K1" s="767"/>
    </row>
    <row r="2" spans="1:11" ht="20.25">
      <c r="A2" s="769" t="s">
        <v>1193</v>
      </c>
      <c r="B2" s="180"/>
      <c r="I2" s="768"/>
      <c r="J2" s="767"/>
      <c r="K2" s="767"/>
    </row>
    <row r="3" spans="1:11" ht="13.5" thickBot="1"/>
    <row r="4" spans="1:11" ht="13.5" thickBot="1">
      <c r="A4" s="971" t="s">
        <v>52</v>
      </c>
      <c r="B4" s="971"/>
      <c r="C4" s="972"/>
      <c r="D4" s="973"/>
      <c r="E4" s="974"/>
      <c r="F4" s="779" t="s">
        <v>1131</v>
      </c>
      <c r="G4" s="766"/>
      <c r="H4" s="764"/>
      <c r="I4" s="765"/>
    </row>
    <row r="5" spans="1:11">
      <c r="A5" s="764"/>
      <c r="B5" s="764"/>
      <c r="C5" s="727"/>
      <c r="D5" s="727"/>
    </row>
    <row r="6" spans="1:11">
      <c r="A6" s="763" t="s">
        <v>1185</v>
      </c>
      <c r="B6" s="762" t="s">
        <v>1166</v>
      </c>
      <c r="C6" s="762"/>
      <c r="D6" s="727"/>
      <c r="E6" s="763" t="s">
        <v>1184</v>
      </c>
      <c r="F6" s="762" t="s">
        <v>1166</v>
      </c>
      <c r="H6" s="727"/>
      <c r="I6" s="763" t="s">
        <v>1183</v>
      </c>
      <c r="J6" s="762" t="s">
        <v>1166</v>
      </c>
    </row>
    <row r="7" spans="1:11">
      <c r="A7" s="760" t="s">
        <v>1167</v>
      </c>
      <c r="B7" s="761"/>
      <c r="C7" s="727"/>
      <c r="D7" s="727"/>
      <c r="E7" s="760" t="s">
        <v>1167</v>
      </c>
      <c r="F7" s="761"/>
      <c r="H7" s="727"/>
      <c r="I7" s="760" t="s">
        <v>1167</v>
      </c>
      <c r="J7" s="761"/>
    </row>
    <row r="8" spans="1:11">
      <c r="A8" s="760" t="s">
        <v>487</v>
      </c>
      <c r="B8" s="761"/>
      <c r="C8" s="727"/>
      <c r="D8" s="727"/>
      <c r="E8" s="760" t="s">
        <v>487</v>
      </c>
      <c r="F8" s="761"/>
      <c r="H8" s="727"/>
      <c r="I8" s="760" t="s">
        <v>487</v>
      </c>
      <c r="J8" s="761"/>
    </row>
    <row r="9" spans="1:11">
      <c r="A9" s="760" t="s">
        <v>1168</v>
      </c>
      <c r="B9" s="759">
        <f>SUM(B7:B8)</f>
        <v>0</v>
      </c>
      <c r="C9" s="727"/>
      <c r="D9" s="727"/>
      <c r="E9" s="760" t="s">
        <v>1168</v>
      </c>
      <c r="F9" s="759">
        <f>SUM(F7:F8)</f>
        <v>0</v>
      </c>
      <c r="H9" s="727"/>
      <c r="I9" s="760" t="s">
        <v>1168</v>
      </c>
      <c r="J9" s="759">
        <f>SUM(J7:J8)</f>
        <v>0</v>
      </c>
    </row>
    <row r="10" spans="1:11">
      <c r="A10" s="758"/>
      <c r="B10" s="758"/>
      <c r="C10" s="727"/>
      <c r="D10" s="727"/>
      <c r="E10" s="727"/>
      <c r="F10" s="727"/>
      <c r="H10" s="727"/>
      <c r="I10" s="727"/>
      <c r="J10" s="727"/>
      <c r="K10" s="727"/>
    </row>
    <row r="11" spans="1:11" ht="13.5" thickBot="1">
      <c r="A11" s="757" t="s">
        <v>1169</v>
      </c>
      <c r="D11" s="757"/>
      <c r="E11" s="757"/>
      <c r="F11" s="757"/>
      <c r="G11" s="757"/>
      <c r="H11" s="757"/>
      <c r="I11" s="757"/>
      <c r="J11" s="757"/>
    </row>
    <row r="12" spans="1:11" ht="39" thickBot="1">
      <c r="A12" s="747" t="s">
        <v>1170</v>
      </c>
      <c r="B12" s="748" t="s">
        <v>1171</v>
      </c>
      <c r="C12" s="751" t="s">
        <v>1172</v>
      </c>
      <c r="D12" s="754" t="s">
        <v>1173</v>
      </c>
      <c r="E12" s="747" t="s">
        <v>1174</v>
      </c>
      <c r="F12" s="749" t="s">
        <v>1175</v>
      </c>
      <c r="G12" s="750" t="s">
        <v>1176</v>
      </c>
      <c r="H12" s="754" t="s">
        <v>1177</v>
      </c>
      <c r="I12" s="754" t="s">
        <v>1178</v>
      </c>
      <c r="J12" s="752" t="s">
        <v>1179</v>
      </c>
      <c r="K12" s="753" t="s">
        <v>1182</v>
      </c>
    </row>
    <row r="13" spans="1:11">
      <c r="A13" s="783"/>
      <c r="B13" s="783"/>
      <c r="C13" s="783"/>
      <c r="D13" s="783"/>
      <c r="E13" s="783"/>
      <c r="F13" s="784"/>
      <c r="G13" s="785"/>
      <c r="H13" s="784"/>
      <c r="I13" s="785"/>
      <c r="J13" s="785"/>
      <c r="K13" s="785"/>
    </row>
    <row r="14" spans="1:11">
      <c r="A14" s="786"/>
      <c r="B14" s="786"/>
      <c r="C14" s="786"/>
      <c r="D14" s="786"/>
      <c r="E14" s="786"/>
      <c r="F14" s="787"/>
      <c r="G14" s="788"/>
      <c r="H14" s="787"/>
      <c r="I14" s="788"/>
      <c r="J14" s="788"/>
      <c r="K14" s="788"/>
    </row>
    <row r="15" spans="1:11">
      <c r="A15" s="786"/>
      <c r="B15" s="786"/>
      <c r="C15" s="786"/>
      <c r="D15" s="786"/>
      <c r="E15" s="786"/>
      <c r="F15" s="787"/>
      <c r="G15" s="788"/>
      <c r="H15" s="787"/>
      <c r="I15" s="788"/>
      <c r="J15" s="788"/>
      <c r="K15" s="788"/>
    </row>
    <row r="16" spans="1:11">
      <c r="A16" s="786"/>
      <c r="B16" s="786"/>
      <c r="C16" s="786"/>
      <c r="D16" s="786"/>
      <c r="E16" s="786"/>
      <c r="F16" s="787"/>
      <c r="G16" s="788"/>
      <c r="H16" s="787"/>
      <c r="I16" s="788"/>
      <c r="J16" s="788"/>
      <c r="K16" s="788"/>
    </row>
    <row r="17" spans="1:11">
      <c r="A17" s="786"/>
      <c r="B17" s="786"/>
      <c r="C17" s="786"/>
      <c r="D17" s="786"/>
      <c r="E17" s="786"/>
      <c r="F17" s="787"/>
      <c r="G17" s="788"/>
      <c r="H17" s="787"/>
      <c r="I17" s="788"/>
      <c r="J17" s="788"/>
      <c r="K17" s="788"/>
    </row>
    <row r="18" spans="1:11">
      <c r="A18" s="786"/>
      <c r="B18" s="786"/>
      <c r="C18" s="786"/>
      <c r="D18" s="786"/>
      <c r="E18" s="786"/>
      <c r="F18" s="787"/>
      <c r="G18" s="788"/>
      <c r="H18" s="787"/>
      <c r="I18" s="788"/>
      <c r="J18" s="788"/>
      <c r="K18" s="788"/>
    </row>
    <row r="19" spans="1:11">
      <c r="A19" s="786"/>
      <c r="B19" s="786"/>
      <c r="C19" s="786"/>
      <c r="D19" s="786"/>
      <c r="E19" s="786"/>
      <c r="F19" s="787"/>
      <c r="G19" s="788"/>
      <c r="H19" s="787"/>
      <c r="I19" s="788"/>
      <c r="J19" s="788"/>
      <c r="K19" s="788"/>
    </row>
    <row r="20" spans="1:11">
      <c r="A20" s="786"/>
      <c r="B20" s="786"/>
      <c r="C20" s="786"/>
      <c r="D20" s="786"/>
      <c r="E20" s="786"/>
      <c r="F20" s="787"/>
      <c r="G20" s="788"/>
      <c r="H20" s="787"/>
      <c r="I20" s="788"/>
      <c r="J20" s="788"/>
      <c r="K20" s="788"/>
    </row>
    <row r="21" spans="1:11">
      <c r="A21" s="786"/>
      <c r="B21" s="786"/>
      <c r="C21" s="786"/>
      <c r="D21" s="786"/>
      <c r="E21" s="786"/>
      <c r="F21" s="787"/>
      <c r="G21" s="788"/>
      <c r="H21" s="787"/>
      <c r="I21" s="788"/>
      <c r="J21" s="788"/>
      <c r="K21" s="788"/>
    </row>
    <row r="22" spans="1:11">
      <c r="A22" s="786"/>
      <c r="B22" s="786"/>
      <c r="C22" s="786"/>
      <c r="D22" s="786"/>
      <c r="E22" s="786"/>
      <c r="F22" s="787"/>
      <c r="G22" s="788"/>
      <c r="H22" s="787"/>
      <c r="I22" s="788"/>
      <c r="J22" s="788"/>
      <c r="K22" s="788"/>
    </row>
    <row r="23" spans="1:11">
      <c r="A23" s="786"/>
      <c r="B23" s="786"/>
      <c r="C23" s="786"/>
      <c r="D23" s="786"/>
      <c r="E23" s="786"/>
      <c r="F23" s="787"/>
      <c r="G23" s="788"/>
      <c r="H23" s="787"/>
      <c r="I23" s="788"/>
      <c r="J23" s="788"/>
      <c r="K23" s="788"/>
    </row>
    <row r="24" spans="1:11">
      <c r="A24" s="786"/>
      <c r="B24" s="786"/>
      <c r="C24" s="786"/>
      <c r="D24" s="786"/>
      <c r="E24" s="786"/>
      <c r="F24" s="787"/>
      <c r="G24" s="788"/>
      <c r="H24" s="787"/>
      <c r="I24" s="788"/>
      <c r="J24" s="788"/>
      <c r="K24" s="788"/>
    </row>
    <row r="25" spans="1:11" ht="13.5" thickBot="1">
      <c r="A25" s="789"/>
      <c r="B25" s="789"/>
      <c r="C25" s="789"/>
      <c r="D25" s="789"/>
      <c r="E25" s="789"/>
      <c r="F25" s="790"/>
      <c r="G25" s="791"/>
      <c r="H25" s="790"/>
      <c r="I25" s="791"/>
      <c r="J25" s="791"/>
      <c r="K25" s="791"/>
    </row>
    <row r="26" spans="1:11" ht="13.5" thickBot="1">
      <c r="A26" s="180"/>
      <c r="E26" s="772" t="s">
        <v>1160</v>
      </c>
      <c r="F26" s="773">
        <f t="shared" ref="F26:K26" si="0">SUM(F13:F25)</f>
        <v>0</v>
      </c>
      <c r="G26" s="774">
        <f t="shared" si="0"/>
        <v>0</v>
      </c>
      <c r="H26" s="773">
        <f t="shared" si="0"/>
        <v>0</v>
      </c>
      <c r="I26" s="774">
        <f t="shared" si="0"/>
        <v>0</v>
      </c>
      <c r="J26" s="774">
        <f t="shared" si="0"/>
        <v>0</v>
      </c>
      <c r="K26" s="774">
        <f t="shared" si="0"/>
        <v>0</v>
      </c>
    </row>
    <row r="32" spans="1:11">
      <c r="E32" s="780"/>
    </row>
    <row r="33" spans="5:5">
      <c r="E33" s="781"/>
    </row>
    <row r="34" spans="5:5">
      <c r="E34" s="782"/>
    </row>
    <row r="35" spans="5:5">
      <c r="E35" s="782"/>
    </row>
    <row r="36" spans="5:5">
      <c r="E36" s="781"/>
    </row>
  </sheetData>
  <sheetProtection algorithmName="SHA-512" hashValue="S9bPG+BZOID/UNtTXI3hf9d/RRqkKFw4Rkpg9Af4rvwpifo2Ka8fPy8xK5M769qh6vx21H7z5FnlzR9LKTLbWg==" saltValue="JyMhiQ1VTKgFq70hWY/J6g==" spinCount="100000" sheet="1" objects="1" scenarios="1" formatColumns="0" formatRows="0" insertRows="0" sort="0"/>
  <mergeCells count="2">
    <mergeCell ref="A4:B4"/>
    <mergeCell ref="C4:E4"/>
  </mergeCells>
  <dataValidations count="1">
    <dataValidation type="list" showInputMessage="1" showErrorMessage="1" sqref="D13:D25" xr:uid="{00000000-0002-0000-0400-000000000000}">
      <formula1>"ATL, BTL, Post, Extra"</formula1>
    </dataValidation>
  </dataValidations>
  <pageMargins left="0.7" right="0.7" top="0.75" bottom="0.75" header="0.3" footer="0.3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workbookViewId="0"/>
  </sheetViews>
  <sheetFormatPr defaultRowHeight="12.75"/>
  <cols>
    <col min="1" max="1" width="12.42578125" customWidth="1"/>
    <col min="2" max="2" width="15" customWidth="1"/>
    <col min="3" max="3" width="38.7109375" customWidth="1"/>
    <col min="4" max="4" width="13.42578125" customWidth="1"/>
    <col min="5" max="5" width="25.42578125" customWidth="1"/>
    <col min="9" max="9" width="36" customWidth="1"/>
  </cols>
  <sheetData>
    <row r="1" spans="1:9" ht="20.25">
      <c r="A1" s="615" t="s">
        <v>1028</v>
      </c>
      <c r="B1" s="616"/>
      <c r="C1" s="616"/>
      <c r="D1" s="616"/>
      <c r="E1" s="616"/>
      <c r="F1" s="616"/>
      <c r="G1" s="616"/>
      <c r="H1" s="616"/>
      <c r="I1" s="616"/>
    </row>
    <row r="2" spans="1:9" ht="23.25">
      <c r="A2" s="617" t="s">
        <v>1150</v>
      </c>
      <c r="B2" s="617"/>
      <c r="C2" s="617"/>
      <c r="D2" s="617"/>
      <c r="E2" s="617"/>
      <c r="F2" s="617"/>
      <c r="G2" s="617"/>
      <c r="H2" s="617"/>
      <c r="I2" s="617"/>
    </row>
    <row r="3" spans="1:9" ht="24" thickBot="1">
      <c r="A3" s="617"/>
      <c r="B3" s="617"/>
      <c r="C3" s="617"/>
      <c r="D3" s="617"/>
      <c r="E3" s="617"/>
      <c r="F3" s="617"/>
      <c r="G3" s="617"/>
      <c r="H3" s="617"/>
      <c r="I3" s="617"/>
    </row>
    <row r="4" spans="1:9" ht="15.75" thickBot="1">
      <c r="A4" s="618"/>
      <c r="B4" s="677" t="s">
        <v>52</v>
      </c>
      <c r="C4" s="619"/>
      <c r="D4" s="654" t="s">
        <v>1131</v>
      </c>
      <c r="E4" s="975"/>
      <c r="F4" s="976"/>
      <c r="G4" s="616"/>
      <c r="H4" s="616"/>
      <c r="I4" s="616"/>
    </row>
    <row r="5" spans="1:9" ht="15.75" thickBot="1">
      <c r="A5" s="618"/>
      <c r="B5" s="677" t="s">
        <v>1029</v>
      </c>
      <c r="C5" s="619"/>
      <c r="D5" s="620" t="s">
        <v>1151</v>
      </c>
      <c r="E5" s="977"/>
      <c r="F5" s="978"/>
      <c r="G5" s="616"/>
      <c r="H5" s="616"/>
      <c r="I5" s="616"/>
    </row>
    <row r="6" spans="1:9" ht="15.75">
      <c r="A6" s="979" t="s">
        <v>1186</v>
      </c>
      <c r="B6" s="979"/>
      <c r="C6" s="621"/>
      <c r="D6" s="621"/>
      <c r="E6" s="621"/>
      <c r="F6" s="621"/>
      <c r="G6" s="621"/>
      <c r="H6" s="621"/>
      <c r="I6" s="621"/>
    </row>
    <row r="7" spans="1:9">
      <c r="A7" s="622" t="s">
        <v>1152</v>
      </c>
      <c r="B7" s="623" t="s">
        <v>1153</v>
      </c>
      <c r="C7" s="623" t="s">
        <v>1154</v>
      </c>
      <c r="D7" s="623" t="s">
        <v>1155</v>
      </c>
      <c r="E7" s="624" t="s">
        <v>1156</v>
      </c>
      <c r="F7" s="624" t="s">
        <v>137</v>
      </c>
      <c r="G7" s="624" t="s">
        <v>1157</v>
      </c>
      <c r="H7" s="624" t="s">
        <v>1158</v>
      </c>
      <c r="I7" s="625" t="s">
        <v>1159</v>
      </c>
    </row>
    <row r="8" spans="1:9" s="570" customFormat="1" ht="15">
      <c r="A8" s="626"/>
      <c r="B8" s="627"/>
      <c r="C8" s="628"/>
      <c r="D8" s="628"/>
      <c r="E8" s="627"/>
      <c r="F8" s="629"/>
      <c r="G8" s="627"/>
      <c r="H8" s="627"/>
      <c r="I8" s="629"/>
    </row>
    <row r="9" spans="1:9" s="570" customFormat="1" ht="15">
      <c r="A9" s="626"/>
      <c r="B9" s="627"/>
      <c r="C9" s="628"/>
      <c r="D9" s="628"/>
      <c r="E9" s="627"/>
      <c r="F9" s="627"/>
      <c r="G9" s="627"/>
      <c r="H9" s="627"/>
      <c r="I9" s="629"/>
    </row>
    <row r="10" spans="1:9" s="570" customFormat="1" ht="15">
      <c r="A10" s="626"/>
      <c r="B10" s="627"/>
      <c r="C10" s="628"/>
      <c r="D10" s="628"/>
      <c r="E10" s="627"/>
      <c r="F10" s="627"/>
      <c r="G10" s="627"/>
      <c r="H10" s="627"/>
      <c r="I10" s="629"/>
    </row>
    <row r="11" spans="1:9" s="570" customFormat="1" ht="15">
      <c r="A11" s="626"/>
      <c r="B11" s="627"/>
      <c r="C11" s="628"/>
      <c r="D11" s="628"/>
      <c r="E11" s="627"/>
      <c r="F11" s="627"/>
      <c r="G11" s="627"/>
      <c r="H11" s="627"/>
      <c r="I11" s="629"/>
    </row>
    <row r="12" spans="1:9" s="570" customFormat="1" ht="15">
      <c r="A12" s="626"/>
      <c r="B12" s="630"/>
      <c r="C12" s="628"/>
      <c r="D12" s="631"/>
      <c r="E12" s="632"/>
      <c r="F12" s="627"/>
      <c r="G12" s="627"/>
      <c r="H12" s="627"/>
      <c r="I12" s="629"/>
    </row>
    <row r="13" spans="1:9" s="570" customFormat="1" ht="15">
      <c r="A13" s="626"/>
      <c r="B13" s="630"/>
      <c r="C13" s="628"/>
      <c r="D13" s="631"/>
      <c r="E13" s="632"/>
      <c r="F13" s="627"/>
      <c r="G13" s="627"/>
      <c r="H13" s="627"/>
      <c r="I13" s="629"/>
    </row>
    <row r="14" spans="1:9" s="570" customFormat="1" ht="15">
      <c r="A14" s="626"/>
      <c r="B14" s="630"/>
      <c r="C14" s="628"/>
      <c r="D14" s="631"/>
      <c r="E14" s="632"/>
      <c r="F14" s="627"/>
      <c r="G14" s="627"/>
      <c r="H14" s="627"/>
      <c r="I14" s="629"/>
    </row>
    <row r="15" spans="1:9" s="570" customFormat="1" ht="15">
      <c r="A15" s="626"/>
      <c r="B15" s="630"/>
      <c r="C15" s="628"/>
      <c r="D15" s="631"/>
      <c r="E15" s="632"/>
      <c r="F15" s="627"/>
      <c r="G15" s="627"/>
      <c r="H15" s="627"/>
      <c r="I15" s="629"/>
    </row>
    <row r="16" spans="1:9" s="570" customFormat="1" ht="15">
      <c r="A16" s="626"/>
      <c r="B16" s="630"/>
      <c r="C16" s="628"/>
      <c r="D16" s="631"/>
      <c r="E16" s="632"/>
      <c r="F16" s="627"/>
      <c r="G16" s="627"/>
      <c r="H16" s="627"/>
      <c r="I16" s="629"/>
    </row>
    <row r="17" spans="1:9" s="570" customFormat="1" ht="15">
      <c r="A17" s="626"/>
      <c r="B17" s="630"/>
      <c r="C17" s="633"/>
      <c r="D17" s="634"/>
      <c r="E17" s="632"/>
      <c r="F17" s="627"/>
      <c r="G17" s="627"/>
      <c r="H17" s="627"/>
      <c r="I17" s="629"/>
    </row>
    <row r="18" spans="1:9" s="570" customFormat="1" ht="15">
      <c r="A18" s="626"/>
      <c r="B18" s="630"/>
      <c r="C18" s="635"/>
      <c r="D18" s="636"/>
      <c r="E18" s="632"/>
      <c r="F18" s="627"/>
      <c r="G18" s="627"/>
      <c r="H18" s="627"/>
      <c r="I18" s="629"/>
    </row>
    <row r="19" spans="1:9" s="570" customFormat="1" ht="15">
      <c r="A19" s="626"/>
      <c r="B19" s="627"/>
      <c r="C19" s="637"/>
      <c r="D19" s="637"/>
      <c r="E19" s="627"/>
      <c r="F19" s="627"/>
      <c r="G19" s="627"/>
      <c r="H19" s="627"/>
      <c r="I19" s="629"/>
    </row>
    <row r="20" spans="1:9" s="570" customFormat="1" ht="15">
      <c r="A20" s="626"/>
      <c r="B20" s="627"/>
      <c r="C20" s="628"/>
      <c r="D20" s="628"/>
      <c r="E20" s="627"/>
      <c r="F20" s="627"/>
      <c r="G20" s="627"/>
      <c r="H20" s="627"/>
      <c r="I20" s="629"/>
    </row>
    <row r="21" spans="1:9" s="570" customFormat="1" ht="15">
      <c r="A21" s="626"/>
      <c r="B21" s="627"/>
      <c r="C21" s="628"/>
      <c r="D21" s="628"/>
      <c r="E21" s="627"/>
      <c r="F21" s="627"/>
      <c r="G21" s="627"/>
      <c r="H21" s="627"/>
      <c r="I21" s="629"/>
    </row>
    <row r="22" spans="1:9" s="570" customFormat="1" ht="15">
      <c r="A22" s="626"/>
      <c r="B22" s="627"/>
      <c r="C22" s="628"/>
      <c r="D22" s="628"/>
      <c r="E22" s="627"/>
      <c r="F22" s="627"/>
      <c r="G22" s="627"/>
      <c r="H22" s="627"/>
      <c r="I22" s="629"/>
    </row>
    <row r="23" spans="1:9" s="570" customFormat="1" ht="15">
      <c r="A23" s="626"/>
      <c r="B23" s="627"/>
      <c r="C23" s="628"/>
      <c r="D23" s="628"/>
      <c r="E23" s="627"/>
      <c r="F23" s="627"/>
      <c r="G23" s="627"/>
      <c r="H23" s="627"/>
      <c r="I23" s="629"/>
    </row>
    <row r="24" spans="1:9" s="570" customFormat="1" ht="15">
      <c r="A24" s="626"/>
      <c r="B24" s="627"/>
      <c r="C24" s="628"/>
      <c r="D24" s="628"/>
      <c r="E24" s="627"/>
      <c r="F24" s="627"/>
      <c r="G24" s="627"/>
      <c r="H24" s="627"/>
      <c r="I24" s="629"/>
    </row>
    <row r="25" spans="1:9" s="570" customFormat="1" ht="15">
      <c r="A25" s="626"/>
      <c r="B25" s="627"/>
      <c r="C25" s="628"/>
      <c r="D25" s="628"/>
      <c r="E25" s="627"/>
      <c r="F25" s="627"/>
      <c r="G25" s="627"/>
      <c r="H25" s="627"/>
      <c r="I25" s="629"/>
    </row>
    <row r="26" spans="1:9" s="570" customFormat="1" ht="15">
      <c r="A26" s="626"/>
      <c r="B26" s="627"/>
      <c r="C26" s="628"/>
      <c r="D26" s="628"/>
      <c r="E26" s="627"/>
      <c r="F26" s="627"/>
      <c r="G26" s="627"/>
      <c r="H26" s="627"/>
      <c r="I26" s="629"/>
    </row>
    <row r="27" spans="1:9" s="570" customFormat="1" ht="15">
      <c r="A27" s="626"/>
      <c r="B27" s="627"/>
      <c r="C27" s="628"/>
      <c r="D27" s="628"/>
      <c r="E27" s="627"/>
      <c r="F27" s="627"/>
      <c r="G27" s="627"/>
      <c r="H27" s="638"/>
      <c r="I27" s="639"/>
    </row>
    <row r="28" spans="1:9" ht="15">
      <c r="A28" s="616"/>
      <c r="B28" s="616"/>
      <c r="C28" s="616"/>
      <c r="D28" s="616"/>
      <c r="E28" s="640" t="s">
        <v>1156</v>
      </c>
      <c r="F28" s="640" t="s">
        <v>137</v>
      </c>
      <c r="G28" s="640" t="s">
        <v>1157</v>
      </c>
      <c r="H28" s="624" t="s">
        <v>1158</v>
      </c>
      <c r="I28" s="640" t="s">
        <v>1160</v>
      </c>
    </row>
    <row r="29" spans="1:9" ht="15">
      <c r="A29" s="616"/>
      <c r="B29" s="980" t="s">
        <v>1161</v>
      </c>
      <c r="C29" s="981"/>
      <c r="D29" s="641"/>
      <c r="E29" s="642">
        <f>SUM(E8:E27)</f>
        <v>0</v>
      </c>
      <c r="F29" s="642">
        <f>SUM(F8:F27)</f>
        <v>0</v>
      </c>
      <c r="G29" s="651">
        <f>SUM(G8:G27)</f>
        <v>0</v>
      </c>
      <c r="H29" s="643"/>
      <c r="I29" s="644">
        <f>SUM(E29:G29)</f>
        <v>0</v>
      </c>
    </row>
    <row r="30" spans="1:9" ht="15">
      <c r="A30" s="616"/>
      <c r="B30" s="616"/>
      <c r="C30" s="771" t="s">
        <v>1162</v>
      </c>
      <c r="D30" s="645"/>
      <c r="E30" s="642">
        <f>E29</f>
        <v>0</v>
      </c>
      <c r="F30" s="652">
        <f>F29</f>
        <v>0</v>
      </c>
      <c r="G30" s="642">
        <f>G29</f>
        <v>0</v>
      </c>
      <c r="H30" s="642">
        <f>SUM(H8:H27)</f>
        <v>0</v>
      </c>
      <c r="I30" s="646">
        <f>SUM(E30:H30)</f>
        <v>0</v>
      </c>
    </row>
    <row r="31" spans="1:9" ht="15">
      <c r="A31" s="616"/>
      <c r="B31" s="616"/>
      <c r="C31" s="616"/>
      <c r="D31" s="616"/>
      <c r="E31" s="616"/>
      <c r="F31" s="616"/>
      <c r="G31" s="616"/>
      <c r="H31" s="616"/>
      <c r="I31" s="616"/>
    </row>
    <row r="32" spans="1:9" ht="15">
      <c r="A32" s="647" t="s">
        <v>1163</v>
      </c>
      <c r="B32" s="616"/>
      <c r="C32" s="616"/>
      <c r="D32" s="616"/>
      <c r="E32" s="616"/>
      <c r="F32" s="616"/>
      <c r="G32" s="616"/>
      <c r="H32" s="616"/>
      <c r="I32" s="616"/>
    </row>
    <row r="33" spans="1:9">
      <c r="A33" s="622" t="s">
        <v>1152</v>
      </c>
      <c r="B33" s="623" t="s">
        <v>1153</v>
      </c>
      <c r="C33" s="648"/>
      <c r="D33" s="648"/>
      <c r="E33" s="624" t="s">
        <v>1156</v>
      </c>
      <c r="F33" s="624" t="s">
        <v>137</v>
      </c>
      <c r="G33" s="624" t="s">
        <v>1157</v>
      </c>
      <c r="H33" s="624" t="s">
        <v>1158</v>
      </c>
      <c r="I33" s="625" t="s">
        <v>1159</v>
      </c>
    </row>
    <row r="34" spans="1:9" ht="15">
      <c r="A34" s="626"/>
      <c r="B34" s="627"/>
      <c r="C34" s="629"/>
      <c r="D34" s="629"/>
      <c r="E34" s="627"/>
      <c r="F34" s="627"/>
      <c r="G34" s="627"/>
      <c r="H34" s="627"/>
      <c r="I34" s="629"/>
    </row>
    <row r="35" spans="1:9" ht="15">
      <c r="A35" s="626"/>
      <c r="B35" s="627"/>
      <c r="C35" s="629"/>
      <c r="D35" s="629"/>
      <c r="E35" s="627"/>
      <c r="F35" s="627"/>
      <c r="G35" s="627"/>
      <c r="H35" s="627"/>
      <c r="I35" s="629"/>
    </row>
    <row r="36" spans="1:9" ht="15">
      <c r="A36" s="626"/>
      <c r="B36" s="627"/>
      <c r="C36" s="649"/>
      <c r="D36" s="649"/>
      <c r="E36" s="627"/>
      <c r="F36" s="627"/>
      <c r="G36" s="627"/>
      <c r="H36" s="627"/>
      <c r="I36" s="629"/>
    </row>
    <row r="37" spans="1:9" ht="15">
      <c r="A37" s="616"/>
      <c r="B37" s="980" t="s">
        <v>1164</v>
      </c>
      <c r="C37" s="981"/>
      <c r="D37" s="641"/>
      <c r="E37" s="642">
        <f>SUM(E34:E36)</f>
        <v>0</v>
      </c>
      <c r="F37" s="653">
        <f>SUM(F34:F36)</f>
        <v>0</v>
      </c>
      <c r="G37" s="642">
        <f>SUM(G34:G36)</f>
        <v>0</v>
      </c>
      <c r="H37" s="643"/>
      <c r="I37" s="650">
        <f>SUM(E37:G37)</f>
        <v>0</v>
      </c>
    </row>
    <row r="38" spans="1:9" ht="15">
      <c r="A38" s="616"/>
      <c r="B38" s="616"/>
      <c r="C38" s="771" t="s">
        <v>1165</v>
      </c>
      <c r="D38" s="645"/>
      <c r="E38" s="655">
        <f>E37</f>
        <v>0</v>
      </c>
      <c r="F38" s="642">
        <f>F37</f>
        <v>0</v>
      </c>
      <c r="G38" s="642">
        <f>G37</f>
        <v>0</v>
      </c>
      <c r="H38" s="642">
        <f>SUM(H34:H36)</f>
        <v>0</v>
      </c>
      <c r="I38" s="646">
        <f>SUM(E38:H38)</f>
        <v>0</v>
      </c>
    </row>
  </sheetData>
  <sheetProtection algorithmName="SHA-512" hashValue="xlE6LNTuHU68Ia9jQsmN217ORnAS99e/448nTmEykE7He9o6iUBK+LFxC/TgNLRRJzgaJ4dxIA7cZK9TWVsu+w==" saltValue="H6eIhEqczxDAPbj1Q8keew==" spinCount="100000" sheet="1" formatColumns="0" formatRows="0" insertRows="0"/>
  <mergeCells count="5">
    <mergeCell ref="E4:F4"/>
    <mergeCell ref="E5:F5"/>
    <mergeCell ref="A6:B6"/>
    <mergeCell ref="B29:C29"/>
    <mergeCell ref="B37:C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workbookViewId="0">
      <selection activeCell="I37" sqref="I37"/>
    </sheetView>
  </sheetViews>
  <sheetFormatPr defaultRowHeight="12.75"/>
  <cols>
    <col min="1" max="1" width="21.7109375" style="726" customWidth="1"/>
    <col min="2" max="2" width="29.7109375" style="726" customWidth="1"/>
    <col min="3" max="3" width="39.85546875" style="726" customWidth="1"/>
    <col min="4" max="4" width="17.28515625" style="726" bestFit="1" customWidth="1"/>
    <col min="5" max="5" width="17.7109375" style="726" customWidth="1"/>
    <col min="6" max="16384" width="9.140625" style="726"/>
  </cols>
  <sheetData>
    <row r="1" spans="1:6" ht="31.9" customHeight="1">
      <c r="A1" s="675" t="s">
        <v>1028</v>
      </c>
      <c r="B1" s="675"/>
      <c r="C1" s="675"/>
      <c r="D1" s="675"/>
      <c r="E1" s="675"/>
      <c r="F1" s="810"/>
    </row>
    <row r="2" spans="1:6" ht="30" customHeight="1">
      <c r="A2" s="809" t="s">
        <v>1130</v>
      </c>
      <c r="B2" s="657"/>
      <c r="C2" s="811"/>
      <c r="D2" s="812"/>
      <c r="E2" s="813"/>
      <c r="F2" s="814"/>
    </row>
    <row r="3" spans="1:6" ht="24" customHeight="1">
      <c r="A3" s="809"/>
      <c r="B3" s="657"/>
      <c r="C3" s="811"/>
      <c r="D3" s="812"/>
      <c r="E3" s="813"/>
      <c r="F3" s="814"/>
    </row>
    <row r="4" spans="1:6" ht="21" thickBot="1">
      <c r="A4" s="815"/>
      <c r="B4" s="815"/>
      <c r="C4" s="811"/>
      <c r="D4" s="812"/>
      <c r="E4" s="813"/>
      <c r="F4" s="814"/>
    </row>
    <row r="5" spans="1:6" ht="13.5" thickBot="1">
      <c r="A5" s="676" t="s">
        <v>52</v>
      </c>
      <c r="B5" s="982"/>
      <c r="C5" s="983"/>
      <c r="D5" s="816" t="s">
        <v>1131</v>
      </c>
      <c r="E5" s="613" t="s">
        <v>1039</v>
      </c>
      <c r="F5" s="817"/>
    </row>
    <row r="6" spans="1:6" ht="13.5" thickBot="1">
      <c r="A6" s="676" t="s">
        <v>1029</v>
      </c>
      <c r="B6" s="982"/>
      <c r="C6" s="983"/>
      <c r="D6" s="818"/>
      <c r="E6" s="819"/>
      <c r="F6" s="817"/>
    </row>
    <row r="7" spans="1:6">
      <c r="A7" s="810"/>
      <c r="B7" s="676"/>
      <c r="C7" s="813"/>
      <c r="D7" s="820"/>
      <c r="E7" s="818"/>
      <c r="F7" s="819"/>
    </row>
    <row r="8" spans="1:6" ht="18">
      <c r="A8" s="821" t="s">
        <v>1187</v>
      </c>
      <c r="B8" s="657"/>
      <c r="C8" s="776"/>
      <c r="D8" s="778"/>
      <c r="E8" s="778"/>
      <c r="F8" s="778"/>
    </row>
    <row r="9" spans="1:6" ht="15">
      <c r="A9" s="822" t="s">
        <v>1132</v>
      </c>
      <c r="B9" s="823" t="s">
        <v>1133</v>
      </c>
      <c r="C9" s="824" t="s">
        <v>1134</v>
      </c>
      <c r="D9" s="825" t="s">
        <v>1135</v>
      </c>
      <c r="E9" s="826" t="s">
        <v>1180</v>
      </c>
      <c r="F9" s="778"/>
    </row>
    <row r="10" spans="1:6" ht="15">
      <c r="A10" s="667"/>
      <c r="B10" s="667"/>
      <c r="C10" s="666"/>
      <c r="D10" s="664"/>
      <c r="E10" s="664"/>
      <c r="F10" s="778"/>
    </row>
    <row r="11" spans="1:6" ht="15">
      <c r="A11" s="660"/>
      <c r="B11" s="660"/>
      <c r="C11" s="663"/>
      <c r="D11" s="755"/>
      <c r="E11" s="664"/>
      <c r="F11" s="778"/>
    </row>
    <row r="12" spans="1:6" ht="15">
      <c r="A12" s="663"/>
      <c r="B12" s="663"/>
      <c r="C12" s="663"/>
      <c r="D12" s="755"/>
      <c r="E12" s="664"/>
      <c r="F12" s="778"/>
    </row>
    <row r="13" spans="1:6" ht="15">
      <c r="A13" s="663"/>
      <c r="B13" s="663"/>
      <c r="C13" s="666"/>
      <c r="D13" s="755"/>
      <c r="E13" s="664"/>
      <c r="F13" s="778"/>
    </row>
    <row r="14" spans="1:6" ht="15">
      <c r="A14" s="667"/>
      <c r="B14" s="667"/>
      <c r="C14" s="663"/>
      <c r="D14" s="755"/>
      <c r="E14" s="664"/>
      <c r="F14" s="778"/>
    </row>
    <row r="15" spans="1:6" ht="15">
      <c r="A15" s="660"/>
      <c r="B15" s="660"/>
      <c r="C15" s="663"/>
      <c r="D15" s="755"/>
      <c r="E15" s="664"/>
      <c r="F15" s="778"/>
    </row>
    <row r="16" spans="1:6" ht="15">
      <c r="A16" s="663"/>
      <c r="B16" s="663"/>
      <c r="C16" s="663"/>
      <c r="D16" s="755"/>
      <c r="E16" s="664"/>
      <c r="F16" s="778"/>
    </row>
    <row r="17" spans="1:5" ht="15">
      <c r="A17" s="663"/>
      <c r="B17" s="663"/>
      <c r="C17" s="663"/>
      <c r="D17" s="755"/>
      <c r="E17" s="745"/>
    </row>
    <row r="18" spans="1:5" ht="15">
      <c r="A18" s="671"/>
      <c r="B18" s="671"/>
      <c r="C18" s="663"/>
      <c r="D18" s="755"/>
      <c r="E18" s="745"/>
    </row>
    <row r="19" spans="1:5" ht="15">
      <c r="A19" s="671"/>
      <c r="B19" s="671"/>
      <c r="C19" s="663"/>
      <c r="D19" s="755"/>
      <c r="E19" s="745"/>
    </row>
    <row r="20" spans="1:5" ht="15">
      <c r="A20" s="663"/>
      <c r="B20" s="663"/>
      <c r="C20" s="663"/>
      <c r="D20" s="755"/>
      <c r="E20" s="745"/>
    </row>
    <row r="21" spans="1:5" ht="15">
      <c r="A21" s="671"/>
      <c r="B21" s="671"/>
      <c r="C21" s="663"/>
      <c r="D21" s="755"/>
      <c r="E21" s="745"/>
    </row>
    <row r="22" spans="1:5" ht="15">
      <c r="A22" s="673"/>
      <c r="B22" s="673"/>
      <c r="C22" s="663"/>
      <c r="D22" s="755"/>
      <c r="E22" s="745"/>
    </row>
    <row r="23" spans="1:5" ht="15">
      <c r="A23" s="673"/>
      <c r="B23" s="673"/>
      <c r="C23" s="663"/>
      <c r="D23" s="755"/>
      <c r="E23" s="745"/>
    </row>
    <row r="24" spans="1:5" ht="15.75" thickBot="1">
      <c r="A24" s="663"/>
      <c r="B24" s="663"/>
      <c r="C24" s="792"/>
      <c r="D24" s="793"/>
      <c r="E24" s="745"/>
    </row>
    <row r="25" spans="1:5" ht="15.75" thickBot="1">
      <c r="A25" s="827"/>
      <c r="B25" s="827"/>
      <c r="C25" s="828" t="s">
        <v>46</v>
      </c>
      <c r="D25" s="829">
        <f>SUM(D10:D24)</f>
        <v>0</v>
      </c>
      <c r="E25" s="180"/>
    </row>
    <row r="27" spans="1:5" ht="15">
      <c r="A27" s="778" t="s">
        <v>1136</v>
      </c>
      <c r="B27" s="778"/>
      <c r="C27" s="778"/>
      <c r="D27" s="778"/>
    </row>
    <row r="28" spans="1:5" ht="15">
      <c r="A28" s="830" t="s">
        <v>1137</v>
      </c>
      <c r="B28" s="778"/>
      <c r="C28" s="778"/>
      <c r="D28" s="778"/>
    </row>
    <row r="29" spans="1:5" ht="15">
      <c r="A29" s="778" t="s">
        <v>1138</v>
      </c>
      <c r="B29" s="778"/>
      <c r="C29" s="831"/>
      <c r="D29" s="778"/>
    </row>
    <row r="30" spans="1:5" ht="15">
      <c r="A30" s="778" t="s">
        <v>1139</v>
      </c>
      <c r="B30" s="778"/>
      <c r="C30" s="778"/>
      <c r="D30" s="778"/>
    </row>
    <row r="31" spans="1:5" ht="15">
      <c r="A31" s="832" t="s">
        <v>1181</v>
      </c>
    </row>
  </sheetData>
  <sheetProtection algorithmName="SHA-512" hashValue="NPgLriwng2dgTisOWA50b/zBvVZPQVwQt/cg7A9hpb3IqukKhGSiTHKp/lv57H57APzs/eg0OokZblQu+sn1eg==" saltValue="MBT8S7Ckq3eOTIDkFIjYMw==" spinCount="100000" sheet="1" objects="1" scenarios="1" insertRows="0" deleteRows="0"/>
  <mergeCells count="2">
    <mergeCell ref="B5:C5"/>
    <mergeCell ref="B6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workbookViewId="0"/>
  </sheetViews>
  <sheetFormatPr defaultRowHeight="12.75"/>
  <cols>
    <col min="1" max="1" width="16.5703125" style="726" customWidth="1"/>
    <col min="2" max="2" width="20" style="726" customWidth="1"/>
    <col min="3" max="3" width="26.28515625" style="726" customWidth="1"/>
    <col min="4" max="4" width="34.7109375" style="726" customWidth="1"/>
    <col min="5" max="5" width="25.7109375" style="726" customWidth="1"/>
    <col min="6" max="16384" width="9.140625" style="726"/>
  </cols>
  <sheetData>
    <row r="1" spans="1:5" ht="20.25">
      <c r="A1" s="656" t="s">
        <v>1028</v>
      </c>
      <c r="B1" s="656"/>
      <c r="C1" s="656"/>
      <c r="D1" s="656"/>
      <c r="E1" s="656"/>
    </row>
    <row r="2" spans="1:5" ht="18">
      <c r="A2" s="809" t="s">
        <v>1140</v>
      </c>
      <c r="B2" s="657"/>
      <c r="C2" s="658"/>
      <c r="D2" s="833"/>
      <c r="E2" s="834"/>
    </row>
    <row r="3" spans="1:5" ht="18">
      <c r="A3" s="809"/>
      <c r="B3" s="657"/>
      <c r="C3" s="658"/>
      <c r="D3" s="833"/>
      <c r="E3" s="834"/>
    </row>
    <row r="4" spans="1:5" ht="20.25">
      <c r="A4" s="835"/>
      <c r="B4" s="835"/>
      <c r="C4" s="658"/>
      <c r="D4" s="833"/>
      <c r="E4" s="834"/>
    </row>
    <row r="5" spans="1:5" ht="21" thickBot="1">
      <c r="A5" s="835"/>
      <c r="B5" s="835"/>
      <c r="C5" s="658"/>
      <c r="D5" s="833"/>
      <c r="E5" s="834"/>
    </row>
    <row r="6" spans="1:5" ht="13.5" thickBot="1">
      <c r="A6" s="659" t="s">
        <v>52</v>
      </c>
      <c r="B6" s="985"/>
      <c r="C6" s="986"/>
      <c r="D6" s="836" t="s">
        <v>1131</v>
      </c>
      <c r="E6" s="614" t="s">
        <v>1039</v>
      </c>
    </row>
    <row r="7" spans="1:5" ht="13.5" thickBot="1">
      <c r="A7" s="659" t="s">
        <v>1029</v>
      </c>
      <c r="B7" s="985"/>
      <c r="C7" s="986"/>
      <c r="D7" s="837"/>
      <c r="E7" s="838"/>
    </row>
    <row r="8" spans="1:5">
      <c r="A8" s="839"/>
      <c r="B8" s="659"/>
      <c r="C8" s="834"/>
      <c r="D8" s="840"/>
      <c r="E8" s="837"/>
    </row>
    <row r="9" spans="1:5" ht="18">
      <c r="A9" s="809"/>
      <c r="B9" s="657"/>
      <c r="C9" s="776"/>
      <c r="D9" s="777"/>
      <c r="E9" s="778"/>
    </row>
    <row r="10" spans="1:5" ht="15">
      <c r="A10" s="984"/>
      <c r="B10" s="984"/>
      <c r="C10" s="984"/>
      <c r="D10" s="984"/>
      <c r="E10" s="778"/>
    </row>
    <row r="11" spans="1:5">
      <c r="A11" s="841" t="s">
        <v>1132</v>
      </c>
      <c r="B11" s="775" t="s">
        <v>1141</v>
      </c>
      <c r="C11" s="775" t="s">
        <v>1142</v>
      </c>
      <c r="D11" s="775" t="s">
        <v>1143</v>
      </c>
      <c r="E11" s="842" t="s">
        <v>1144</v>
      </c>
    </row>
    <row r="12" spans="1:5" ht="15">
      <c r="A12" s="667"/>
      <c r="B12" s="756"/>
      <c r="C12" s="668"/>
      <c r="D12" s="666"/>
      <c r="E12" s="806"/>
    </row>
    <row r="13" spans="1:5" ht="15">
      <c r="A13" s="660"/>
      <c r="B13" s="661"/>
      <c r="C13" s="662"/>
      <c r="D13" s="663"/>
      <c r="E13" s="806"/>
    </row>
    <row r="14" spans="1:5" ht="15">
      <c r="A14" s="663"/>
      <c r="B14" s="665"/>
      <c r="C14" s="662"/>
      <c r="D14" s="663"/>
      <c r="E14" s="806"/>
    </row>
    <row r="15" spans="1:5" ht="15">
      <c r="A15" s="663"/>
      <c r="B15" s="665"/>
      <c r="C15" s="662"/>
      <c r="D15" s="666"/>
      <c r="E15" s="806"/>
    </row>
    <row r="16" spans="1:5" ht="15">
      <c r="A16" s="667"/>
      <c r="B16" s="664"/>
      <c r="C16" s="668"/>
      <c r="D16" s="663"/>
      <c r="E16" s="806"/>
    </row>
    <row r="17" spans="1:5" ht="15">
      <c r="A17" s="660"/>
      <c r="B17" s="669"/>
      <c r="C17" s="668"/>
      <c r="D17" s="663"/>
      <c r="E17" s="806"/>
    </row>
    <row r="18" spans="1:5" ht="15">
      <c r="A18" s="663"/>
      <c r="B18" s="670"/>
      <c r="C18" s="668"/>
      <c r="D18" s="663"/>
      <c r="E18" s="806"/>
    </row>
    <row r="19" spans="1:5" ht="15">
      <c r="A19" s="663"/>
      <c r="B19" s="670"/>
      <c r="C19" s="668"/>
      <c r="D19" s="663"/>
      <c r="E19" s="806"/>
    </row>
    <row r="20" spans="1:5" ht="15">
      <c r="A20" s="671"/>
      <c r="B20" s="672"/>
      <c r="C20" s="668"/>
      <c r="D20" s="663"/>
      <c r="E20" s="806"/>
    </row>
    <row r="21" spans="1:5" ht="15">
      <c r="A21" s="671"/>
      <c r="B21" s="672"/>
      <c r="C21" s="668"/>
      <c r="D21" s="663"/>
      <c r="E21" s="806"/>
    </row>
    <row r="22" spans="1:5" ht="15">
      <c r="A22" s="663"/>
      <c r="B22" s="666"/>
      <c r="C22" s="668"/>
      <c r="D22" s="663"/>
      <c r="E22" s="806"/>
    </row>
    <row r="23" spans="1:5" ht="15">
      <c r="A23" s="671"/>
      <c r="B23" s="666"/>
      <c r="C23" s="668"/>
      <c r="D23" s="663"/>
      <c r="E23" s="806"/>
    </row>
    <row r="24" spans="1:5" ht="15">
      <c r="A24" s="673"/>
      <c r="B24" s="674"/>
      <c r="C24" s="668"/>
      <c r="D24" s="663"/>
      <c r="E24" s="806"/>
    </row>
    <row r="25" spans="1:5" ht="15">
      <c r="A25" s="673"/>
      <c r="B25" s="674"/>
      <c r="C25" s="668"/>
      <c r="D25" s="663"/>
      <c r="E25" s="806"/>
    </row>
    <row r="26" spans="1:5" ht="15.75" thickBot="1">
      <c r="A26" s="663"/>
      <c r="B26" s="666"/>
      <c r="C26" s="668"/>
      <c r="D26" s="792"/>
      <c r="E26" s="807"/>
    </row>
    <row r="27" spans="1:5" ht="15.75" thickBot="1">
      <c r="A27" s="827"/>
      <c r="B27" s="843"/>
      <c r="C27" s="844"/>
      <c r="D27" s="828" t="s">
        <v>46</v>
      </c>
      <c r="E27" s="829">
        <f>SUM(E12:E26)</f>
        <v>0</v>
      </c>
    </row>
    <row r="29" spans="1:5" ht="15">
      <c r="A29" s="778" t="s">
        <v>1145</v>
      </c>
      <c r="B29" s="778"/>
      <c r="C29" s="778"/>
      <c r="D29" s="778"/>
      <c r="E29" s="778"/>
    </row>
    <row r="30" spans="1:5" ht="15">
      <c r="A30" s="778" t="s">
        <v>1146</v>
      </c>
      <c r="B30" s="778"/>
      <c r="C30" s="778"/>
      <c r="D30" s="778"/>
      <c r="E30" s="778"/>
    </row>
    <row r="31" spans="1:5" ht="15">
      <c r="A31" s="778" t="s">
        <v>1147</v>
      </c>
      <c r="B31" s="778"/>
      <c r="C31" s="778"/>
      <c r="D31" s="778"/>
      <c r="E31" s="778"/>
    </row>
    <row r="32" spans="1:5" ht="15">
      <c r="A32" s="778" t="s">
        <v>1148</v>
      </c>
      <c r="B32" s="778"/>
      <c r="C32" s="778"/>
      <c r="D32" s="778"/>
      <c r="E32" s="778"/>
    </row>
    <row r="33" spans="1:5" ht="15">
      <c r="A33" s="830" t="s">
        <v>1149</v>
      </c>
      <c r="B33" s="778"/>
      <c r="C33" s="778"/>
      <c r="D33" s="778"/>
      <c r="E33" s="778"/>
    </row>
  </sheetData>
  <sheetProtection algorithmName="SHA-512" hashValue="BSnTw1KS75ZRfklbumr3eP69y5EAZsqVDsu5y4wZr9O7JfqUgGugQwSWEqkKADFD1SZLaVoBWbWKnyyjkmYDFQ==" saltValue="OErnEBqovfVRQ4dGDY0AIA==" spinCount="100000" sheet="1" objects="1" scenarios="1" insertRows="0" deleteRows="0"/>
  <mergeCells count="3">
    <mergeCell ref="A10:D10"/>
    <mergeCell ref="B6:C6"/>
    <mergeCell ref="B7:C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B8A7-ADC9-4B84-8FAE-C4E3D32B434E}">
  <dimension ref="A1:AJ29"/>
  <sheetViews>
    <sheetView workbookViewId="0"/>
  </sheetViews>
  <sheetFormatPr defaultRowHeight="12.75"/>
  <cols>
    <col min="1" max="1" width="31.42578125" style="855" customWidth="1"/>
    <col min="2" max="2" width="28.85546875" style="855" customWidth="1"/>
    <col min="3" max="3" width="25.42578125" style="855" customWidth="1"/>
    <col min="4" max="4" width="11" style="855" customWidth="1"/>
    <col min="5" max="5" width="17.7109375" style="855" bestFit="1" customWidth="1"/>
    <col min="6" max="6" width="33.28515625" style="855" bestFit="1" customWidth="1"/>
    <col min="7" max="7" width="27" style="855" bestFit="1" customWidth="1"/>
    <col min="8" max="8" width="14.42578125" style="855" customWidth="1"/>
    <col min="9" max="9" width="9.140625" style="855"/>
    <col min="10" max="10" width="20.140625" style="855" bestFit="1" customWidth="1"/>
    <col min="11" max="11" width="9.140625" style="855"/>
    <col min="12" max="12" width="12.140625" style="855" customWidth="1"/>
    <col min="13" max="16384" width="9.140625" style="855"/>
  </cols>
  <sheetData>
    <row r="1" spans="1:36" ht="20.25">
      <c r="D1" s="856"/>
      <c r="E1" s="856"/>
    </row>
    <row r="2" spans="1:36" ht="20.25">
      <c r="C2" s="987" t="s">
        <v>1028</v>
      </c>
      <c r="D2" s="987"/>
      <c r="E2" s="987"/>
      <c r="F2" s="987"/>
    </row>
    <row r="3" spans="1:36" ht="18">
      <c r="A3" s="857"/>
      <c r="B3" s="858"/>
      <c r="C3" s="988" t="s">
        <v>1208</v>
      </c>
      <c r="D3" s="988"/>
      <c r="E3" s="988"/>
      <c r="F3" s="988"/>
    </row>
    <row r="4" spans="1:36" ht="20.25">
      <c r="A4" s="859"/>
      <c r="B4" s="859"/>
      <c r="C4" s="860"/>
      <c r="D4" s="861"/>
      <c r="E4" s="862"/>
    </row>
    <row r="5" spans="1:36" ht="21" thickBot="1">
      <c r="A5" s="859"/>
      <c r="B5" s="859"/>
      <c r="C5" s="860"/>
      <c r="D5" s="861"/>
      <c r="E5" s="862"/>
    </row>
    <row r="6" spans="1:36" ht="13.5" thickBot="1">
      <c r="A6" s="863" t="s">
        <v>52</v>
      </c>
      <c r="B6" s="989"/>
      <c r="C6" s="990"/>
      <c r="D6" s="864" t="s">
        <v>1131</v>
      </c>
      <c r="E6" s="865" t="s">
        <v>1039</v>
      </c>
    </row>
    <row r="7" spans="1:36" ht="13.5" thickBot="1">
      <c r="A7" s="863" t="s">
        <v>1029</v>
      </c>
      <c r="B7" s="989"/>
      <c r="C7" s="990"/>
      <c r="D7" s="866"/>
      <c r="E7" s="867"/>
    </row>
    <row r="8" spans="1:36">
      <c r="A8" s="868"/>
      <c r="B8" s="863"/>
      <c r="C8" s="862"/>
      <c r="D8" s="869"/>
      <c r="E8" s="866"/>
    </row>
    <row r="9" spans="1:36" ht="18">
      <c r="A9" s="857"/>
      <c r="B9" s="858"/>
      <c r="C9" s="858"/>
      <c r="D9" s="870"/>
      <c r="E9" s="871"/>
    </row>
    <row r="10" spans="1:36" ht="15">
      <c r="A10" s="991"/>
      <c r="B10" s="991"/>
      <c r="C10" s="991"/>
      <c r="D10" s="991"/>
      <c r="E10" s="871"/>
    </row>
    <row r="11" spans="1:36">
      <c r="A11" s="872" t="s">
        <v>1188</v>
      </c>
      <c r="B11" s="872" t="s">
        <v>1189</v>
      </c>
      <c r="C11" s="873" t="s">
        <v>1190</v>
      </c>
      <c r="D11" s="873" t="s">
        <v>1191</v>
      </c>
      <c r="E11" s="872" t="s">
        <v>1192</v>
      </c>
      <c r="F11" s="916" t="s">
        <v>1239</v>
      </c>
      <c r="G11" s="917" t="s">
        <v>1240</v>
      </c>
      <c r="S11" s="874"/>
      <c r="T11" s="874"/>
      <c r="U11" s="874"/>
      <c r="V11" s="874"/>
      <c r="W11" s="874"/>
      <c r="X11" s="874"/>
      <c r="Y11" s="874"/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</row>
    <row r="12" spans="1:36" ht="15">
      <c r="A12" s="875"/>
      <c r="B12" s="876"/>
      <c r="C12" s="875"/>
      <c r="D12" s="875"/>
      <c r="E12" s="875"/>
      <c r="F12" s="877"/>
      <c r="G12" s="875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874"/>
      <c r="AI12" s="874"/>
      <c r="AJ12" s="874"/>
    </row>
    <row r="13" spans="1:36" ht="15">
      <c r="A13" s="878"/>
      <c r="B13" s="879"/>
      <c r="C13" s="880"/>
      <c r="D13" s="875"/>
      <c r="E13" s="875"/>
      <c r="F13" s="877"/>
      <c r="G13" s="875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874"/>
      <c r="AI13" s="874"/>
      <c r="AJ13" s="874"/>
    </row>
    <row r="14" spans="1:36" ht="15">
      <c r="A14" s="881"/>
      <c r="B14" s="879"/>
      <c r="C14" s="880"/>
      <c r="D14" s="875"/>
      <c r="E14" s="875"/>
      <c r="F14" s="877"/>
      <c r="G14" s="875"/>
      <c r="S14" s="874"/>
      <c r="T14" s="874"/>
      <c r="U14" s="874"/>
      <c r="V14" s="874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</row>
    <row r="15" spans="1:36" ht="15">
      <c r="A15" s="881"/>
      <c r="B15" s="879"/>
      <c r="C15" s="875"/>
      <c r="D15" s="875"/>
      <c r="E15" s="875"/>
      <c r="F15" s="877"/>
      <c r="G15" s="875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874"/>
      <c r="AJ15" s="874"/>
    </row>
    <row r="16" spans="1:36" ht="15">
      <c r="A16" s="875"/>
      <c r="B16" s="876"/>
      <c r="C16" s="880"/>
      <c r="D16" s="875"/>
      <c r="E16" s="875"/>
      <c r="F16" s="877"/>
      <c r="G16" s="875"/>
      <c r="S16" s="874"/>
      <c r="T16" s="874"/>
      <c r="U16" s="874"/>
      <c r="V16" s="874"/>
      <c r="W16" s="874"/>
      <c r="X16" s="874"/>
      <c r="Y16" s="874"/>
      <c r="Z16" s="874"/>
      <c r="AA16" s="874"/>
      <c r="AB16" s="874"/>
      <c r="AC16" s="874"/>
      <c r="AD16" s="874"/>
      <c r="AE16" s="874"/>
      <c r="AF16" s="874"/>
      <c r="AG16" s="874"/>
      <c r="AH16" s="874"/>
      <c r="AI16" s="874"/>
      <c r="AJ16" s="874"/>
    </row>
    <row r="17" spans="1:36" ht="15">
      <c r="A17" s="878"/>
      <c r="B17" s="876"/>
      <c r="C17" s="880"/>
      <c r="D17" s="875"/>
      <c r="E17" s="875"/>
      <c r="F17" s="877"/>
      <c r="G17" s="875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</row>
    <row r="18" spans="1:36" ht="15">
      <c r="A18" s="881"/>
      <c r="B18" s="876"/>
      <c r="C18" s="880"/>
      <c r="D18" s="875"/>
      <c r="E18" s="875"/>
      <c r="F18" s="877"/>
      <c r="G18" s="875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</row>
    <row r="19" spans="1:36" ht="15">
      <c r="A19" s="881"/>
      <c r="B19" s="876"/>
      <c r="C19" s="880"/>
      <c r="D19" s="875"/>
      <c r="E19" s="875"/>
      <c r="F19" s="877"/>
      <c r="G19" s="875"/>
      <c r="S19" s="874"/>
      <c r="T19" s="874"/>
      <c r="U19" s="874"/>
      <c r="V19" s="874"/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</row>
    <row r="20" spans="1:36" ht="15">
      <c r="A20" s="881"/>
      <c r="B20" s="876"/>
      <c r="C20" s="880"/>
      <c r="D20" s="875"/>
      <c r="E20" s="875"/>
      <c r="F20" s="877"/>
      <c r="G20" s="875"/>
      <c r="S20" s="874"/>
      <c r="T20" s="874"/>
      <c r="U20" s="874"/>
      <c r="V20" s="874"/>
      <c r="W20" s="874"/>
      <c r="X20" s="874"/>
      <c r="Y20" s="874"/>
      <c r="Z20" s="87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</row>
    <row r="21" spans="1:36" ht="15">
      <c r="A21" s="881"/>
      <c r="B21" s="876"/>
      <c r="C21" s="880"/>
      <c r="D21" s="875"/>
      <c r="E21" s="875"/>
      <c r="F21" s="877"/>
      <c r="G21" s="875"/>
      <c r="H21" s="882"/>
      <c r="I21" s="882"/>
    </row>
    <row r="22" spans="1:36" ht="15">
      <c r="A22" s="875"/>
      <c r="B22" s="876"/>
      <c r="C22" s="880"/>
      <c r="D22" s="875"/>
      <c r="E22" s="875"/>
      <c r="F22" s="877"/>
      <c r="G22" s="875"/>
      <c r="H22" s="882"/>
      <c r="I22" s="882"/>
    </row>
    <row r="23" spans="1:36" ht="15">
      <c r="A23" s="875"/>
      <c r="B23" s="876"/>
      <c r="C23" s="880"/>
      <c r="D23" s="875"/>
      <c r="E23" s="875"/>
      <c r="F23" s="877"/>
      <c r="G23" s="875"/>
      <c r="H23" s="882"/>
      <c r="I23" s="882"/>
    </row>
    <row r="24" spans="1:36" ht="15">
      <c r="A24" s="875"/>
      <c r="B24" s="876"/>
      <c r="C24" s="880"/>
      <c r="D24" s="875"/>
      <c r="E24" s="875"/>
      <c r="F24" s="877"/>
      <c r="G24" s="875"/>
      <c r="H24" s="882"/>
      <c r="I24" s="882"/>
    </row>
    <row r="25" spans="1:36" ht="15">
      <c r="A25" s="875"/>
      <c r="B25" s="876"/>
      <c r="C25" s="880"/>
      <c r="D25" s="875"/>
      <c r="E25" s="875"/>
      <c r="F25" s="877"/>
      <c r="G25" s="875"/>
      <c r="H25" s="882"/>
      <c r="I25" s="882"/>
    </row>
    <row r="26" spans="1:36" ht="15">
      <c r="A26" s="875"/>
      <c r="B26" s="876"/>
      <c r="C26" s="875"/>
      <c r="D26" s="875"/>
      <c r="E26" s="875"/>
      <c r="F26" s="877"/>
      <c r="G26" s="875"/>
      <c r="H26" s="882"/>
      <c r="I26" s="882"/>
    </row>
    <row r="28" spans="1:36" ht="15">
      <c r="A28" s="871"/>
      <c r="B28" s="871"/>
      <c r="C28" s="871"/>
      <c r="D28" s="871"/>
      <c r="E28" s="871"/>
    </row>
    <row r="29" spans="1:36">
      <c r="N29" s="883"/>
      <c r="O29" s="883"/>
      <c r="P29" s="883"/>
      <c r="Q29" s="883"/>
    </row>
  </sheetData>
  <sheetProtection algorithmName="SHA-512" hashValue="uv9kZOucD3ojaJOApP7UGLWWySlcDTdcewZ2CP1dBYR7gwTb/d7cf3+u7u9QxP3w1o2XLQMB1XnErh8CH278cQ==" saltValue="SnaxzmLNgKqT4tjunjaHog==" spinCount="100000" sheet="1" insertRows="0"/>
  <mergeCells count="5">
    <mergeCell ref="C2:F2"/>
    <mergeCell ref="C3:F3"/>
    <mergeCell ref="B6:C6"/>
    <mergeCell ref="B7:C7"/>
    <mergeCell ref="A10:D1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E0E274-28DE-4B03-85FC-0DA279E3FFD0}">
          <x14:formula1>
            <xm:f>'Workforce Utilization'!$A$19:$A$21</xm:f>
          </x14:formula1>
          <xm:sqref>G12:G26</xm:sqref>
        </x14:dataValidation>
        <x14:dataValidation type="list" allowBlank="1" showInputMessage="1" showErrorMessage="1" xr:uid="{698F7860-5A11-4187-B617-38ACA2D8E542}">
          <x14:formula1>
            <xm:f>'Workforce Utilization'!$A$23:$A$30</xm:f>
          </x14:formula1>
          <xm:sqref>F12:F26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DETAIL</vt:lpstr>
      <vt:lpstr>Schedule of QE</vt:lpstr>
      <vt:lpstr>Supplement QE</vt:lpstr>
      <vt:lpstr>Employment Report</vt:lpstr>
      <vt:lpstr>Shoot Days Summary</vt:lpstr>
      <vt:lpstr>Retained Assets Report</vt:lpstr>
      <vt:lpstr>Related Party Transaction Rept</vt:lpstr>
      <vt:lpstr>Diverse Vendor Report</vt:lpstr>
      <vt:lpstr>Workforce Utilization</vt:lpstr>
      <vt:lpstr>DETAIL!Print_Area</vt:lpstr>
      <vt:lpstr>'Employment Report'!Print_Area</vt:lpstr>
      <vt:lpstr>DETAIL!Print_Titles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2014-05-23T16:31:56Z</cp:lastPrinted>
  <dcterms:created xsi:type="dcterms:W3CDTF">2004-10-22T15:12:39Z</dcterms:created>
  <dcterms:modified xsi:type="dcterms:W3CDTF">2022-12-08T15:13:59Z</dcterms:modified>
</cp:coreProperties>
</file>