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bcheigh/Documents/DHS/Resources/UW Template/"/>
    </mc:Choice>
  </mc:AlternateContent>
  <xr:revisionPtr revIDLastSave="0" documentId="13_ncr:1_{2C4FA8C0-3D29-3345-A3AD-90E196EB1508}" xr6:coauthVersionLast="45" xr6:coauthVersionMax="45" xr10:uidLastSave="{00000000-0000-0000-0000-000000000000}"/>
  <bookViews>
    <workbookView xWindow="4880" yWindow="460" windowWidth="24800" windowHeight="21040" tabRatio="696" activeTab="1" xr2:uid="{00000000-000D-0000-FFFF-FFFF00000000}"/>
  </bookViews>
  <sheets>
    <sheet name="Project Summary" sheetId="1" r:id="rId1"/>
    <sheet name="Dev Budget" sheetId="2" r:id="rId2"/>
    <sheet name="Financing" sheetId="3" r:id="rId3"/>
  </sheets>
  <definedNames>
    <definedName name="_xlnm.Print_Area" localSheetId="1">'Dev Budget'!$A$1:$D$68</definedName>
    <definedName name="_xlnm.Print_Area" localSheetId="2">Financing!$A$1:$G$31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" l="1"/>
  <c r="H64" i="2" l="1"/>
  <c r="D3" i="3" l="1"/>
  <c r="D2" i="2" l="1"/>
  <c r="D3" i="2"/>
  <c r="D16" i="2" l="1"/>
  <c r="D11" i="2" l="1"/>
  <c r="D17" i="2"/>
  <c r="D57" i="2" l="1"/>
  <c r="C3" i="3" l="1"/>
  <c r="C4" i="3"/>
  <c r="D2" i="3"/>
  <c r="D1" i="3"/>
  <c r="D8" i="3"/>
  <c r="D1" i="2"/>
  <c r="D4" i="2" l="1"/>
  <c r="D4" i="3"/>
  <c r="C2" i="3" l="1"/>
  <c r="A3" i="3"/>
  <c r="C1" i="3"/>
  <c r="A2" i="3"/>
  <c r="D74" i="2"/>
  <c r="A3" i="2"/>
  <c r="A2" i="2"/>
  <c r="D18" i="2" l="1"/>
  <c r="D72" i="2" l="1"/>
  <c r="D71" i="2" l="1"/>
  <c r="D33" i="2" l="1"/>
  <c r="F33" i="2"/>
  <c r="D38" i="2"/>
  <c r="D41" i="2"/>
  <c r="F41" i="2"/>
  <c r="D42" i="2"/>
  <c r="F42" i="2"/>
  <c r="D43" i="2"/>
  <c r="F43" i="2"/>
  <c r="D46" i="2"/>
  <c r="D49" i="2"/>
  <c r="F49" i="2"/>
  <c r="D53" i="2"/>
  <c r="D56" i="2"/>
  <c r="D58" i="2"/>
  <c r="D60" i="2"/>
  <c r="D62" i="2"/>
  <c r="D65" i="2"/>
  <c r="D66" i="2"/>
  <c r="D68" i="2"/>
  <c r="D73" i="2"/>
  <c r="D75" i="2"/>
  <c r="B8" i="3"/>
  <c r="F8" i="3"/>
  <c r="F9" i="3"/>
  <c r="F12" i="3"/>
  <c r="B13" i="3"/>
  <c r="F13" i="3"/>
  <c r="F14" i="3"/>
  <c r="F15" i="3"/>
</calcChain>
</file>

<file path=xl/sharedStrings.xml><?xml version="1.0" encoding="utf-8"?>
<sst xmlns="http://schemas.openxmlformats.org/spreadsheetml/2006/main" count="157" uniqueCount="135">
  <si>
    <t>DEVELOPMENT BUDGET</t>
  </si>
  <si>
    <t>Contingency</t>
  </si>
  <si>
    <t>Total Hard Cost</t>
  </si>
  <si>
    <t>HARD COST</t>
  </si>
  <si>
    <t>ACQUISITION COST</t>
  </si>
  <si>
    <t>SOFT COSTS</t>
  </si>
  <si>
    <t>Professional Fees</t>
  </si>
  <si>
    <t>Borrower Legal</t>
  </si>
  <si>
    <t>Architect/Engineering Fees</t>
  </si>
  <si>
    <t>Bank Engineer</t>
  </si>
  <si>
    <t>Borings &amp; Geotechnical Report</t>
  </si>
  <si>
    <t xml:space="preserve">Survey </t>
  </si>
  <si>
    <t>Title Insurance</t>
  </si>
  <si>
    <t>Appraisal</t>
  </si>
  <si>
    <t>Total Professional Fees</t>
  </si>
  <si>
    <t>Green Consultant</t>
  </si>
  <si>
    <t>Carrying Costs</t>
  </si>
  <si>
    <t>Water &amp; Sewer/Property Taxes</t>
  </si>
  <si>
    <t>Soft Cost Contingency</t>
  </si>
  <si>
    <t>Total Fees &amp; Cost of Financing</t>
  </si>
  <si>
    <t>Total Carrying Costs</t>
  </si>
  <si>
    <t>Total Contingency &amp; Start-Up</t>
  </si>
  <si>
    <t>PSF</t>
  </si>
  <si>
    <t>of Const Loan</t>
  </si>
  <si>
    <t>of Perm Loan</t>
  </si>
  <si>
    <t>Construction Interest</t>
  </si>
  <si>
    <t>TOTAL SOFT COST</t>
  </si>
  <si>
    <t>Construction Sources</t>
  </si>
  <si>
    <t>Permanent Loan</t>
  </si>
  <si>
    <t>Months</t>
  </si>
  <si>
    <t>Years</t>
  </si>
  <si>
    <t>Rate</t>
  </si>
  <si>
    <t>Interest</t>
  </si>
  <si>
    <t>Total Construction Interest</t>
  </si>
  <si>
    <t>Land Cost</t>
  </si>
  <si>
    <t>Total Acquisition Costs</t>
  </si>
  <si>
    <t>Financing Fees</t>
  </si>
  <si>
    <t>Contingency &amp; Reserves</t>
  </si>
  <si>
    <t>Capitalized Reserves</t>
  </si>
  <si>
    <t>Project Name:</t>
  </si>
  <si>
    <t>Address(es):</t>
  </si>
  <si>
    <t>BBL:</t>
  </si>
  <si>
    <t>Developer(s):</t>
  </si>
  <si>
    <t>Shelter Provider:</t>
  </si>
  <si>
    <t>General Contractor:</t>
  </si>
  <si>
    <t>Architect:</t>
  </si>
  <si>
    <t>General Information</t>
  </si>
  <si>
    <t>Project Information</t>
  </si>
  <si>
    <t>Population Type:</t>
  </si>
  <si>
    <t>Zoning:</t>
  </si>
  <si>
    <t>Project Programming:</t>
  </si>
  <si>
    <t>Project Designs</t>
  </si>
  <si>
    <t>DEVELOPER FEE</t>
  </si>
  <si>
    <t>TOTAL DEVELOPMENT COST</t>
  </si>
  <si>
    <t>Units/Beds:</t>
  </si>
  <si>
    <t>Permits &amp; Expediting Fees</t>
  </si>
  <si>
    <t>Uses</t>
  </si>
  <si>
    <t>Acquisition</t>
  </si>
  <si>
    <t>Hard Cost</t>
  </si>
  <si>
    <t>Soft Cost</t>
  </si>
  <si>
    <t>Developer Fee</t>
  </si>
  <si>
    <t>Total Uses</t>
  </si>
  <si>
    <t>Total</t>
  </si>
  <si>
    <t>Project GSF:</t>
  </si>
  <si>
    <t>TBD</t>
  </si>
  <si>
    <t>Back-Up</t>
  </si>
  <si>
    <t>Construction Loan</t>
  </si>
  <si>
    <t>Construction Insurance</t>
  </si>
  <si>
    <t xml:space="preserve"> Utilities</t>
  </si>
  <si>
    <t>Loan Amount</t>
  </si>
  <si>
    <t>Lender</t>
  </si>
  <si>
    <t>TBD CTL Investor</t>
  </si>
  <si>
    <t>Permanent Lender:</t>
  </si>
  <si>
    <t>Rate:</t>
  </si>
  <si>
    <t>Balloon:</t>
  </si>
  <si>
    <t>Term (Years):</t>
  </si>
  <si>
    <t>Loan Amount:</t>
  </si>
  <si>
    <t>Annual Debt Service Amount:</t>
  </si>
  <si>
    <t>Monthly Debt Service Amount:</t>
  </si>
  <si>
    <t>Debt Service Per Diem:</t>
  </si>
  <si>
    <t>Per Bed</t>
  </si>
  <si>
    <t>GSF/Bed:</t>
  </si>
  <si>
    <t>PROJECT FINANCING ANALYSIS</t>
  </si>
  <si>
    <t>Annual Debt Service PSF:</t>
  </si>
  <si>
    <t>Calculation of Interest &amp; Carrying Costs</t>
  </si>
  <si>
    <t>Scope of Work:</t>
  </si>
  <si>
    <t>PROJECT SUMMARY FOR DEBT SERVICE CONTRACT</t>
  </si>
  <si>
    <t>of Soft Costs</t>
  </si>
  <si>
    <t>of GC</t>
  </si>
  <si>
    <t xml:space="preserve">Construction Sources: </t>
  </si>
  <si>
    <t>Estimated Timeline</t>
  </si>
  <si>
    <t>Acquisition Closing Target:</t>
  </si>
  <si>
    <t>Registered Contract Target:</t>
  </si>
  <si>
    <t>Construction Start:</t>
  </si>
  <si>
    <t>Construction Completion:</t>
  </si>
  <si>
    <t>Shelter Opening:</t>
  </si>
  <si>
    <t>Lot Area:</t>
  </si>
  <si>
    <t>Acquisition, Demolition, &amp; New Construction</t>
  </si>
  <si>
    <t>Transaction Cost / Due Diligence</t>
  </si>
  <si>
    <t>Other:</t>
  </si>
  <si>
    <t>Acquisition Loan &amp; Carrying Cost</t>
  </si>
  <si>
    <t>Environmental Remediation</t>
  </si>
  <si>
    <t>Demolition &amp; Site Prep Cost</t>
  </si>
  <si>
    <t>Bank Legal</t>
  </si>
  <si>
    <t>Environmental Testing &amp; Approvals</t>
  </si>
  <si>
    <t>Special Inspections</t>
  </si>
  <si>
    <t>Accounting</t>
  </si>
  <si>
    <t>of Total Loan</t>
  </si>
  <si>
    <t>SHELL</t>
  </si>
  <si>
    <t>SAMPLE SHELL</t>
  </si>
  <si>
    <t>SAMPLE ADDRESS</t>
  </si>
  <si>
    <t>Environmental Phase I &amp; II</t>
  </si>
  <si>
    <t>Owner's Rep for Provider</t>
  </si>
  <si>
    <t xml:space="preserve">Other: </t>
  </si>
  <si>
    <t>CTL Loan Fee</t>
  </si>
  <si>
    <t>Up 80</t>
  </si>
  <si>
    <t>81 to 140</t>
  </si>
  <si>
    <t>141 to 200</t>
  </si>
  <si>
    <t>Per Unit:</t>
  </si>
  <si>
    <t>Single Adults</t>
  </si>
  <si>
    <t>DRAFT Dev Fee Allowance for New Construction &amp; Substantial Rehab</t>
  </si>
  <si>
    <t>DRAFT Per Diem Allowance for Development Costs</t>
  </si>
  <si>
    <t>Per Diem</t>
  </si>
  <si>
    <t>Annual Allowance</t>
  </si>
  <si>
    <t>DRAFT Capitalized Reserve Allowance</t>
  </si>
  <si>
    <t>per Bed</t>
  </si>
  <si>
    <t>Zoning SF:</t>
  </si>
  <si>
    <t>Zoning FAR:</t>
  </si>
  <si>
    <t>Single Adult</t>
  </si>
  <si>
    <t>Total # of Beds:</t>
  </si>
  <si>
    <t>Input Date</t>
  </si>
  <si>
    <t>Per Zoning SF</t>
  </si>
  <si>
    <t>Excludes Developer Fee &amp; Acquisition Cost</t>
  </si>
  <si>
    <t>CTL Rate/Other Fee</t>
  </si>
  <si>
    <t>CTL Loan Broker/Other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</si>
</sst>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2" tint="-0.249977111117893"/>
      <name val="Calibri"/>
      <family val="2"/>
      <scheme val="minor"/>
    </font>
    <font>
      <b/>
      <i/>
      <u/>
      <sz val="11"/>
      <color theme="2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9" fontId="0" fillId="0" borderId="0" xfId="0" applyNumberFormat="1"/>
    <xf numFmtId="0" fontId="2" fillId="0" borderId="2" xfId="0" applyFont="1" applyBorder="1"/>
    <xf numFmtId="0" fontId="0" fillId="0" borderId="3" xfId="0" applyBorder="1"/>
    <xf numFmtId="0" fontId="0" fillId="0" borderId="4" xfId="0" applyFont="1" applyBorder="1" applyAlignment="1">
      <alignment horizontal="left" indent="1"/>
    </xf>
    <xf numFmtId="0" fontId="0" fillId="0" borderId="0" xfId="0" applyBorder="1"/>
    <xf numFmtId="0" fontId="1" fillId="0" borderId="4" xfId="0" applyFont="1" applyBorder="1" applyAlignment="1">
      <alignment horizontal="left" indent="1"/>
    </xf>
    <xf numFmtId="0" fontId="0" fillId="0" borderId="4" xfId="0" applyBorder="1"/>
    <xf numFmtId="0" fontId="2" fillId="0" borderId="4" xfId="0" applyFont="1" applyBorder="1"/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left"/>
    </xf>
    <xf numFmtId="9" fontId="0" fillId="0" borderId="0" xfId="0" applyNumberForma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0" fillId="0" borderId="6" xfId="0" applyBorder="1"/>
    <xf numFmtId="0" fontId="0" fillId="0" borderId="0" xfId="0" applyFill="1" applyBorder="1"/>
    <xf numFmtId="10" fontId="0" fillId="0" borderId="0" xfId="0" applyNumberFormat="1" applyBorder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164" fontId="3" fillId="0" borderId="0" xfId="0" applyNumberFormat="1" applyFont="1" applyAlignment="1">
      <alignment horizontal="center"/>
    </xf>
    <xf numFmtId="10" fontId="0" fillId="0" borderId="0" xfId="1" applyNumberFormat="1" applyFont="1"/>
    <xf numFmtId="0" fontId="0" fillId="0" borderId="3" xfId="0" applyFill="1" applyBorder="1"/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0" xfId="0" applyNumberFormat="1" applyFont="1"/>
    <xf numFmtId="0" fontId="7" fillId="0" borderId="0" xfId="0" applyFont="1" applyAlignment="1">
      <alignment horizontal="left"/>
    </xf>
    <xf numFmtId="164" fontId="0" fillId="0" borderId="0" xfId="0" applyNumberFormat="1" applyBorder="1"/>
    <xf numFmtId="164" fontId="0" fillId="0" borderId="8" xfId="0" applyNumberFormat="1" applyFill="1" applyBorder="1"/>
    <xf numFmtId="164" fontId="1" fillId="0" borderId="8" xfId="0" applyNumberFormat="1" applyFont="1" applyFill="1" applyBorder="1"/>
    <xf numFmtId="9" fontId="0" fillId="0" borderId="0" xfId="1" applyFont="1"/>
    <xf numFmtId="9" fontId="6" fillId="0" borderId="0" xfId="1" applyFont="1" applyAlignment="1">
      <alignment horizontal="center"/>
    </xf>
    <xf numFmtId="10" fontId="0" fillId="0" borderId="0" xfId="1" applyNumberFormat="1" applyFont="1" applyAlignment="1">
      <alignment horizontal="left" indent="6"/>
    </xf>
    <xf numFmtId="9" fontId="0" fillId="0" borderId="0" xfId="0" applyNumberFormat="1" applyAlignment="1">
      <alignment horizontal="right"/>
    </xf>
    <xf numFmtId="165" fontId="0" fillId="0" borderId="0" xfId="0" applyNumberFormat="1" applyBorder="1"/>
    <xf numFmtId="10" fontId="0" fillId="0" borderId="0" xfId="0" applyNumberFormat="1" applyFill="1" applyBorder="1"/>
    <xf numFmtId="3" fontId="0" fillId="0" borderId="0" xfId="0" applyNumberFormat="1" applyAlignment="1">
      <alignment horizontal="left"/>
    </xf>
    <xf numFmtId="0" fontId="0" fillId="0" borderId="0" xfId="0" applyFont="1"/>
    <xf numFmtId="1" fontId="0" fillId="0" borderId="0" xfId="0" applyNumberFormat="1" applyAlignment="1">
      <alignment horizontal="left"/>
    </xf>
    <xf numFmtId="0" fontId="0" fillId="0" borderId="12" xfId="0" applyBorder="1"/>
    <xf numFmtId="0" fontId="0" fillId="0" borderId="2" xfId="0" applyBorder="1"/>
    <xf numFmtId="2" fontId="0" fillId="0" borderId="0" xfId="0" applyNumberFormat="1" applyBorder="1"/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2" fillId="0" borderId="0" xfId="0" applyFont="1" applyBorder="1"/>
    <xf numFmtId="165" fontId="0" fillId="0" borderId="0" xfId="0" applyNumberFormat="1" applyBorder="1" applyAlignment="1">
      <alignment horizontal="right"/>
    </xf>
    <xf numFmtId="164" fontId="1" fillId="0" borderId="0" xfId="0" applyNumberFormat="1" applyFont="1" applyBorder="1"/>
    <xf numFmtId="10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6" fontId="0" fillId="0" borderId="0" xfId="0" applyNumberFormat="1" applyBorder="1" applyAlignment="1">
      <alignment horizontal="left"/>
    </xf>
    <xf numFmtId="0" fontId="0" fillId="0" borderId="6" xfId="0" applyFont="1" applyFill="1" applyBorder="1"/>
    <xf numFmtId="0" fontId="4" fillId="0" borderId="6" xfId="0" applyFont="1" applyFill="1" applyBorder="1"/>
    <xf numFmtId="0" fontId="1" fillId="0" borderId="10" xfId="0" applyFont="1" applyBorder="1"/>
    <xf numFmtId="0" fontId="1" fillId="3" borderId="10" xfId="0" applyFont="1" applyFill="1" applyBorder="1"/>
    <xf numFmtId="0" fontId="0" fillId="3" borderId="12" xfId="0" applyFill="1" applyBorder="1"/>
    <xf numFmtId="0" fontId="0" fillId="3" borderId="11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7" xfId="0" applyNumberFormat="1" applyFill="1" applyBorder="1"/>
    <xf numFmtId="164" fontId="1" fillId="0" borderId="9" xfId="0" applyNumberFormat="1" applyFont="1" applyFill="1" applyBorder="1"/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/>
    </xf>
    <xf numFmtId="164" fontId="1" fillId="0" borderId="1" xfId="0" applyNumberFormat="1" applyFont="1" applyFill="1" applyBorder="1"/>
    <xf numFmtId="0" fontId="1" fillId="0" borderId="10" xfId="0" applyFont="1" applyBorder="1" applyAlignment="1">
      <alignment horizontal="left"/>
    </xf>
    <xf numFmtId="9" fontId="0" fillId="0" borderId="12" xfId="0" applyNumberFormat="1" applyBorder="1"/>
    <xf numFmtId="10" fontId="10" fillId="0" borderId="0" xfId="0" applyNumberFormat="1" applyFont="1" applyBorder="1"/>
    <xf numFmtId="164" fontId="12" fillId="0" borderId="8" xfId="0" applyNumberFormat="1" applyFont="1" applyFill="1" applyBorder="1"/>
    <xf numFmtId="0" fontId="10" fillId="0" borderId="0" xfId="0" applyFont="1"/>
    <xf numFmtId="9" fontId="10" fillId="0" borderId="0" xfId="0" applyNumberFormat="1" applyFont="1"/>
    <xf numFmtId="0" fontId="0" fillId="0" borderId="4" xfId="0" applyFont="1" applyBorder="1"/>
    <xf numFmtId="14" fontId="11" fillId="0" borderId="0" xfId="0" applyNumberFormat="1" applyFont="1" applyAlignment="1">
      <alignment horizontal="center"/>
    </xf>
    <xf numFmtId="0" fontId="0" fillId="0" borderId="4" xfId="0" applyFill="1" applyBorder="1" applyAlignment="1">
      <alignment horizontal="left" indent="1"/>
    </xf>
    <xf numFmtId="0" fontId="13" fillId="0" borderId="0" xfId="0" applyFont="1" applyBorder="1"/>
    <xf numFmtId="9" fontId="13" fillId="0" borderId="0" xfId="0" applyNumberFormat="1" applyFont="1" applyBorder="1"/>
    <xf numFmtId="6" fontId="13" fillId="0" borderId="0" xfId="0" applyNumberFormat="1" applyFont="1" applyFill="1" applyBorder="1" applyAlignment="1">
      <alignment horizontal="right"/>
    </xf>
    <xf numFmtId="1" fontId="0" fillId="0" borderId="0" xfId="0" applyNumberFormat="1"/>
    <xf numFmtId="0" fontId="1" fillId="0" borderId="6" xfId="0" applyFont="1" applyFill="1" applyBorder="1"/>
    <xf numFmtId="0" fontId="4" fillId="0" borderId="0" xfId="0" applyFont="1"/>
    <xf numFmtId="0" fontId="0" fillId="4" borderId="13" xfId="0" applyFill="1" applyBorder="1"/>
    <xf numFmtId="0" fontId="1" fillId="4" borderId="14" xfId="0" applyFont="1" applyFill="1" applyBorder="1" applyAlignment="1">
      <alignment horizontal="right"/>
    </xf>
    <xf numFmtId="165" fontId="1" fillId="4" borderId="14" xfId="0" applyNumberFormat="1" applyFont="1" applyFill="1" applyBorder="1" applyAlignment="1">
      <alignment horizontal="right"/>
    </xf>
    <xf numFmtId="0" fontId="1" fillId="4" borderId="15" xfId="0" applyFont="1" applyFill="1" applyBorder="1"/>
    <xf numFmtId="2" fontId="0" fillId="0" borderId="0" xfId="0" applyNumberFormat="1" applyFill="1" applyBorder="1"/>
    <xf numFmtId="164" fontId="1" fillId="0" borderId="0" xfId="0" applyNumberFormat="1" applyFont="1" applyFill="1"/>
    <xf numFmtId="10" fontId="0" fillId="2" borderId="0" xfId="0" applyNumberFormat="1" applyFill="1" applyBorder="1"/>
    <xf numFmtId="6" fontId="0" fillId="0" borderId="0" xfId="0" applyNumberFormat="1"/>
    <xf numFmtId="6" fontId="0" fillId="0" borderId="0" xfId="0" applyNumberFormat="1" applyFont="1"/>
    <xf numFmtId="8" fontId="0" fillId="0" borderId="0" xfId="0" applyNumberFormat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0" xfId="0" applyFill="1"/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164" fontId="0" fillId="2" borderId="8" xfId="0" applyNumberFormat="1" applyFill="1" applyBorder="1"/>
    <xf numFmtId="164" fontId="1" fillId="2" borderId="1" xfId="0" applyNumberFormat="1" applyFont="1" applyFill="1" applyBorder="1"/>
    <xf numFmtId="0" fontId="0" fillId="2" borderId="0" xfId="0" applyFill="1" applyBorder="1"/>
    <xf numFmtId="10" fontId="0" fillId="2" borderId="0" xfId="0" applyNumberForma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F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1"/>
  <sheetViews>
    <sheetView zoomScale="90" zoomScaleNormal="85" workbookViewId="0">
      <selection activeCell="C49" sqref="C49"/>
    </sheetView>
  </sheetViews>
  <sheetFormatPr baseColWidth="10" defaultColWidth="8.83203125" defaultRowHeight="15" x14ac:dyDescent="0.2"/>
  <cols>
    <col min="1" max="1" width="3.33203125" customWidth="1"/>
    <col min="2" max="2" width="30.5" customWidth="1"/>
    <col min="3" max="3" width="40.1640625" customWidth="1"/>
    <col min="4" max="4" width="33" customWidth="1"/>
    <col min="5" max="5" width="96.33203125" customWidth="1"/>
    <col min="6" max="6" width="12.83203125" customWidth="1"/>
    <col min="7" max="10" width="14.5" customWidth="1"/>
    <col min="11" max="11" width="18.1640625" customWidth="1"/>
  </cols>
  <sheetData>
    <row r="1" spans="2:11" ht="17" x14ac:dyDescent="0.25">
      <c r="B1" s="1" t="s">
        <v>86</v>
      </c>
      <c r="C1" s="33"/>
    </row>
    <row r="2" spans="2:11" x14ac:dyDescent="0.2">
      <c r="C2" s="3"/>
    </row>
    <row r="3" spans="2:11" x14ac:dyDescent="0.2">
      <c r="B3" s="23" t="s">
        <v>46</v>
      </c>
      <c r="C3" s="25"/>
      <c r="G3" s="29"/>
      <c r="H3" s="8"/>
      <c r="I3" s="8"/>
      <c r="J3" s="8"/>
      <c r="K3" s="8"/>
    </row>
    <row r="4" spans="2:11" x14ac:dyDescent="0.2">
      <c r="B4" t="s">
        <v>39</v>
      </c>
      <c r="C4" s="103" t="s">
        <v>109</v>
      </c>
      <c r="G4" s="29"/>
      <c r="H4" s="8"/>
      <c r="I4" s="8"/>
      <c r="J4" s="8"/>
      <c r="K4" s="8"/>
    </row>
    <row r="5" spans="2:11" x14ac:dyDescent="0.2">
      <c r="B5" t="s">
        <v>42</v>
      </c>
      <c r="C5" s="104" t="s">
        <v>64</v>
      </c>
      <c r="E5" s="8"/>
      <c r="F5" s="8"/>
      <c r="G5" s="29"/>
      <c r="H5" s="8"/>
      <c r="I5" s="8"/>
      <c r="J5" s="8"/>
      <c r="K5" s="8"/>
    </row>
    <row r="6" spans="2:11" x14ac:dyDescent="0.2">
      <c r="B6" t="s">
        <v>43</v>
      </c>
      <c r="C6" s="104" t="s">
        <v>64</v>
      </c>
      <c r="E6" s="8"/>
      <c r="F6" s="8"/>
      <c r="G6" s="29"/>
      <c r="H6" s="8"/>
      <c r="I6" s="8"/>
      <c r="J6" s="8"/>
      <c r="K6" s="8"/>
    </row>
    <row r="7" spans="2:11" x14ac:dyDescent="0.2">
      <c r="B7" t="s">
        <v>44</v>
      </c>
      <c r="C7" s="104" t="s">
        <v>64</v>
      </c>
      <c r="E7" s="8"/>
      <c r="F7" s="8"/>
      <c r="G7" s="8"/>
      <c r="H7" s="8"/>
      <c r="I7" s="8"/>
      <c r="J7" s="8"/>
      <c r="K7" s="8"/>
    </row>
    <row r="8" spans="2:11" x14ac:dyDescent="0.2">
      <c r="B8" t="s">
        <v>45</v>
      </c>
      <c r="C8" s="104" t="s">
        <v>64</v>
      </c>
      <c r="E8" s="8"/>
      <c r="F8" s="8"/>
      <c r="G8" s="8"/>
      <c r="H8" s="8"/>
      <c r="I8" s="8"/>
      <c r="J8" s="8"/>
      <c r="K8" s="8"/>
    </row>
    <row r="9" spans="2:11" x14ac:dyDescent="0.2">
      <c r="C9" s="3"/>
      <c r="E9" s="8"/>
      <c r="F9" s="8"/>
      <c r="G9" s="8"/>
      <c r="H9" s="8"/>
      <c r="I9" s="8"/>
      <c r="J9" s="8"/>
      <c r="K9" s="8"/>
    </row>
    <row r="10" spans="2:11" x14ac:dyDescent="0.2">
      <c r="B10" s="23" t="s">
        <v>47</v>
      </c>
      <c r="C10" s="25"/>
      <c r="E10" s="8"/>
      <c r="F10" s="8"/>
      <c r="G10" s="8"/>
      <c r="H10" s="8"/>
      <c r="I10" s="8"/>
      <c r="J10" s="8"/>
      <c r="K10" s="8"/>
    </row>
    <row r="11" spans="2:11" x14ac:dyDescent="0.2">
      <c r="B11" t="s">
        <v>40</v>
      </c>
      <c r="C11" s="104" t="s">
        <v>110</v>
      </c>
      <c r="E11" s="8"/>
      <c r="F11" s="8"/>
      <c r="G11" s="8"/>
      <c r="H11" s="8"/>
      <c r="I11" s="8"/>
      <c r="J11" s="8"/>
      <c r="K11" s="8"/>
    </row>
    <row r="12" spans="2:11" x14ac:dyDescent="0.2">
      <c r="B12" t="s">
        <v>41</v>
      </c>
      <c r="C12" s="104"/>
      <c r="E12" s="8"/>
      <c r="F12" s="8"/>
      <c r="G12" s="8"/>
      <c r="H12" s="8"/>
      <c r="I12" s="8"/>
      <c r="J12" s="8"/>
      <c r="K12" s="8"/>
    </row>
    <row r="13" spans="2:11" s="29" customFormat="1" x14ac:dyDescent="0.2">
      <c r="B13" s="29" t="s">
        <v>96</v>
      </c>
      <c r="C13" s="105"/>
      <c r="E13" s="8"/>
      <c r="F13" s="8"/>
      <c r="G13" s="8"/>
      <c r="H13" s="8"/>
      <c r="I13" s="8"/>
      <c r="J13" s="8"/>
      <c r="K13" s="8"/>
    </row>
    <row r="14" spans="2:11" x14ac:dyDescent="0.2">
      <c r="B14" t="s">
        <v>49</v>
      </c>
      <c r="C14" s="104"/>
      <c r="E14" s="3"/>
      <c r="F14" s="8"/>
      <c r="G14" s="8"/>
      <c r="H14" s="8"/>
      <c r="I14" s="8"/>
      <c r="J14" s="8"/>
      <c r="K14" s="8"/>
    </row>
    <row r="15" spans="2:11" x14ac:dyDescent="0.2">
      <c r="E15" s="8"/>
      <c r="F15" s="8"/>
      <c r="G15" s="8"/>
      <c r="H15" s="8"/>
      <c r="I15" s="8"/>
      <c r="J15" s="8"/>
      <c r="K15" s="8"/>
    </row>
    <row r="16" spans="2:11" x14ac:dyDescent="0.2">
      <c r="B16" s="23" t="s">
        <v>50</v>
      </c>
      <c r="C16" s="25"/>
      <c r="E16" s="8"/>
      <c r="F16" s="8"/>
      <c r="G16" s="8"/>
      <c r="H16" s="8"/>
      <c r="I16" s="8"/>
      <c r="J16" s="8"/>
      <c r="K16" s="8"/>
    </row>
    <row r="17" spans="2:11" x14ac:dyDescent="0.2">
      <c r="B17" t="s">
        <v>48</v>
      </c>
      <c r="C17" s="3" t="s">
        <v>128</v>
      </c>
      <c r="E17" s="8"/>
      <c r="F17" s="8"/>
      <c r="G17" s="8"/>
      <c r="H17" s="8"/>
      <c r="I17" s="8"/>
      <c r="J17" s="8"/>
      <c r="K17" s="8"/>
    </row>
    <row r="18" spans="2:11" x14ac:dyDescent="0.2">
      <c r="B18" t="s">
        <v>129</v>
      </c>
      <c r="C18" s="104">
        <v>0</v>
      </c>
      <c r="E18" s="8"/>
      <c r="F18" s="8"/>
      <c r="G18" s="8"/>
      <c r="H18" s="8"/>
      <c r="I18" s="8"/>
      <c r="J18" s="8"/>
      <c r="K18" s="8"/>
    </row>
    <row r="19" spans="2:11" s="29" customFormat="1" x14ac:dyDescent="0.2">
      <c r="E19" s="8"/>
      <c r="F19" s="8"/>
      <c r="G19" s="8"/>
      <c r="H19" s="8"/>
      <c r="I19" s="8"/>
      <c r="J19" s="8"/>
      <c r="K19" s="8"/>
    </row>
    <row r="20" spans="2:11" x14ac:dyDescent="0.2">
      <c r="B20" s="23" t="s">
        <v>51</v>
      </c>
      <c r="C20" s="24"/>
      <c r="E20" s="8"/>
      <c r="F20" s="8"/>
      <c r="G20" s="8"/>
      <c r="H20" s="8"/>
      <c r="I20" s="8"/>
      <c r="J20" s="8"/>
      <c r="K20" s="8"/>
    </row>
    <row r="21" spans="2:11" x14ac:dyDescent="0.2">
      <c r="B21" s="8" t="s">
        <v>63</v>
      </c>
      <c r="C21" s="105">
        <v>10000</v>
      </c>
      <c r="D21" s="92"/>
      <c r="E21" s="8"/>
      <c r="F21" s="8"/>
      <c r="G21" s="8"/>
      <c r="H21" s="8"/>
      <c r="I21" s="8"/>
      <c r="J21" s="8"/>
      <c r="K21" s="8"/>
    </row>
    <row r="22" spans="2:11" x14ac:dyDescent="0.2">
      <c r="B22" s="18" t="s">
        <v>126</v>
      </c>
      <c r="C22" s="105">
        <v>10000</v>
      </c>
      <c r="E22" s="8"/>
      <c r="F22" s="8"/>
      <c r="G22" s="8"/>
      <c r="H22" s="8"/>
      <c r="I22" s="8"/>
      <c r="J22" s="8"/>
      <c r="K22" s="8"/>
    </row>
    <row r="23" spans="2:11" x14ac:dyDescent="0.2">
      <c r="B23" s="18" t="s">
        <v>127</v>
      </c>
      <c r="C23" s="105"/>
      <c r="E23" s="8"/>
      <c r="F23" s="8"/>
      <c r="G23" s="8"/>
      <c r="H23" s="8"/>
      <c r="I23" s="8"/>
      <c r="J23" s="8"/>
      <c r="K23" s="8"/>
    </row>
    <row r="24" spans="2:11" x14ac:dyDescent="0.2">
      <c r="B24" s="18" t="s">
        <v>85</v>
      </c>
      <c r="C24" s="106" t="s">
        <v>97</v>
      </c>
      <c r="E24" s="8"/>
      <c r="F24" s="8"/>
      <c r="G24" s="8"/>
      <c r="H24" s="8"/>
      <c r="I24" s="8"/>
      <c r="J24" s="8"/>
      <c r="K24" s="8"/>
    </row>
    <row r="26" spans="2:11" x14ac:dyDescent="0.2">
      <c r="B26" s="23" t="s">
        <v>90</v>
      </c>
      <c r="C26" s="24"/>
    </row>
    <row r="27" spans="2:11" x14ac:dyDescent="0.2">
      <c r="B27" s="8" t="s">
        <v>91</v>
      </c>
      <c r="C27" s="107" t="s">
        <v>130</v>
      </c>
    </row>
    <row r="28" spans="2:11" x14ac:dyDescent="0.2">
      <c r="B28" s="18" t="s">
        <v>92</v>
      </c>
      <c r="C28" s="108" t="s">
        <v>130</v>
      </c>
    </row>
    <row r="29" spans="2:11" s="29" customFormat="1" x14ac:dyDescent="0.2">
      <c r="B29" s="18" t="s">
        <v>93</v>
      </c>
      <c r="C29" s="108" t="s">
        <v>130</v>
      </c>
    </row>
    <row r="30" spans="2:11" s="29" customFormat="1" x14ac:dyDescent="0.2">
      <c r="B30" s="18" t="s">
        <v>94</v>
      </c>
      <c r="C30" s="108" t="s">
        <v>130</v>
      </c>
    </row>
    <row r="31" spans="2:11" s="29" customFormat="1" x14ac:dyDescent="0.2">
      <c r="B31" s="18" t="s">
        <v>95</v>
      </c>
      <c r="C31" s="108" t="s">
        <v>130</v>
      </c>
    </row>
  </sheetData>
  <pageMargins left="0.25" right="0.25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2"/>
  <sheetViews>
    <sheetView tabSelected="1" topLeftCell="A22" zoomScaleNormal="100" zoomScaleSheetLayoutView="85" workbookViewId="0">
      <selection activeCell="A44" sqref="A44"/>
    </sheetView>
  </sheetViews>
  <sheetFormatPr baseColWidth="10" defaultColWidth="8.83203125" defaultRowHeight="15" x14ac:dyDescent="0.2"/>
  <cols>
    <col min="1" max="1" width="42.1640625" bestFit="1" customWidth="1"/>
    <col min="2" max="2" width="8.5" bestFit="1" customWidth="1"/>
    <col min="3" max="3" width="16.1640625" bestFit="1" customWidth="1"/>
    <col min="4" max="4" width="21" style="29" customWidth="1"/>
    <col min="5" max="5" width="4" customWidth="1"/>
    <col min="6" max="6" width="18.33203125" customWidth="1"/>
    <col min="7" max="7" width="11.5" bestFit="1" customWidth="1"/>
    <col min="8" max="8" width="11.83203125" customWidth="1"/>
  </cols>
  <sheetData>
    <row r="1" spans="1:7" s="29" customFormat="1" x14ac:dyDescent="0.2">
      <c r="A1" s="1" t="s">
        <v>0</v>
      </c>
      <c r="C1" s="20" t="s">
        <v>48</v>
      </c>
      <c r="D1" s="30" t="str">
        <f>'Project Summary'!C17</f>
        <v>Single Adult</v>
      </c>
    </row>
    <row r="2" spans="1:7" x14ac:dyDescent="0.2">
      <c r="A2" s="44" t="str">
        <f>'Project Summary'!C4</f>
        <v>SAMPLE SHELL</v>
      </c>
      <c r="C2" s="20" t="s">
        <v>54</v>
      </c>
      <c r="D2" s="30">
        <f>'Project Summary'!C18</f>
        <v>0</v>
      </c>
      <c r="E2" s="90"/>
      <c r="F2" s="31"/>
    </row>
    <row r="3" spans="1:7" x14ac:dyDescent="0.2">
      <c r="A3" t="str">
        <f>'Project Summary'!C5</f>
        <v>TBD</v>
      </c>
      <c r="C3" s="20" t="s">
        <v>63</v>
      </c>
      <c r="D3" s="43">
        <f>'Project Summary'!C21</f>
        <v>10000</v>
      </c>
      <c r="E3" s="90"/>
      <c r="F3" s="31"/>
    </row>
    <row r="4" spans="1:7" x14ac:dyDescent="0.2">
      <c r="C4" s="20" t="s">
        <v>81</v>
      </c>
      <c r="D4" s="43" t="e">
        <f>D3/D2</f>
        <v>#DIV/0!</v>
      </c>
      <c r="E4" s="29"/>
      <c r="F4" s="29"/>
    </row>
    <row r="5" spans="1:7" ht="16" x14ac:dyDescent="0.2">
      <c r="A5" s="1" t="s">
        <v>0</v>
      </c>
      <c r="D5" s="85" t="s">
        <v>108</v>
      </c>
      <c r="E5" s="37"/>
      <c r="F5" s="29"/>
    </row>
    <row r="6" spans="1:7" x14ac:dyDescent="0.2">
      <c r="A6" s="5" t="s">
        <v>4</v>
      </c>
      <c r="B6" s="28"/>
      <c r="C6" s="6"/>
      <c r="D6" s="73"/>
    </row>
    <row r="7" spans="1:7" x14ac:dyDescent="0.2">
      <c r="A7" s="7" t="s">
        <v>34</v>
      </c>
      <c r="B7" s="41">
        <f>D7/'Project Summary'!C22</f>
        <v>0</v>
      </c>
      <c r="C7" s="8" t="s">
        <v>131</v>
      </c>
      <c r="D7" s="109">
        <v>0</v>
      </c>
      <c r="E7" s="29"/>
      <c r="F7" s="29"/>
      <c r="G7" s="29"/>
    </row>
    <row r="8" spans="1:7" s="29" customFormat="1" x14ac:dyDescent="0.2">
      <c r="A8" s="7" t="s">
        <v>98</v>
      </c>
      <c r="B8" s="19"/>
      <c r="C8" s="8"/>
      <c r="D8" s="109">
        <v>0</v>
      </c>
    </row>
    <row r="9" spans="1:7" s="29" customFormat="1" x14ac:dyDescent="0.2">
      <c r="A9" s="7" t="s">
        <v>100</v>
      </c>
      <c r="B9" s="19"/>
      <c r="C9" s="8"/>
      <c r="D9" s="109">
        <v>0</v>
      </c>
    </row>
    <row r="10" spans="1:7" s="29" customFormat="1" x14ac:dyDescent="0.2">
      <c r="A10" s="7" t="s">
        <v>99</v>
      </c>
      <c r="B10" s="14"/>
      <c r="C10" s="8"/>
      <c r="D10" s="109">
        <v>0</v>
      </c>
    </row>
    <row r="11" spans="1:7" x14ac:dyDescent="0.2">
      <c r="A11" s="75" t="s">
        <v>35</v>
      </c>
      <c r="B11" s="17"/>
      <c r="C11" s="17"/>
      <c r="D11" s="74">
        <f>SUM(D7:D10)</f>
        <v>0</v>
      </c>
      <c r="F11" s="29"/>
    </row>
    <row r="12" spans="1:7" x14ac:dyDescent="0.2">
      <c r="A12" s="47"/>
      <c r="B12" s="6"/>
      <c r="C12" s="6"/>
      <c r="D12" s="73"/>
    </row>
    <row r="13" spans="1:7" x14ac:dyDescent="0.2">
      <c r="A13" s="11" t="s">
        <v>3</v>
      </c>
      <c r="B13" s="8"/>
      <c r="C13" s="8"/>
      <c r="D13" s="35"/>
    </row>
    <row r="14" spans="1:7" x14ac:dyDescent="0.2">
      <c r="A14" s="84" t="s">
        <v>102</v>
      </c>
      <c r="B14" s="41"/>
      <c r="C14" s="8"/>
      <c r="D14" s="109">
        <v>0</v>
      </c>
      <c r="E14" s="82"/>
    </row>
    <row r="15" spans="1:7" s="29" customFormat="1" x14ac:dyDescent="0.2">
      <c r="A15" s="84" t="s">
        <v>101</v>
      </c>
      <c r="B15" s="41"/>
      <c r="C15" s="8"/>
      <c r="D15" s="109">
        <v>0</v>
      </c>
      <c r="E15" s="82"/>
    </row>
    <row r="16" spans="1:7" s="29" customFormat="1" x14ac:dyDescent="0.2">
      <c r="A16" s="84" t="s">
        <v>58</v>
      </c>
      <c r="B16" s="41">
        <v>0</v>
      </c>
      <c r="C16" s="8" t="s">
        <v>22</v>
      </c>
      <c r="D16" s="109">
        <f>B16*D3</f>
        <v>0</v>
      </c>
      <c r="E16" s="82"/>
    </row>
    <row r="17" spans="1:6" x14ac:dyDescent="0.2">
      <c r="A17" s="13" t="s">
        <v>1</v>
      </c>
      <c r="B17" s="14">
        <v>0.05</v>
      </c>
      <c r="C17" s="8" t="s">
        <v>88</v>
      </c>
      <c r="D17" s="109">
        <f>SUM(D14:D16)*B17</f>
        <v>0</v>
      </c>
      <c r="E17" s="80"/>
      <c r="F17" s="29"/>
    </row>
    <row r="18" spans="1:6" x14ac:dyDescent="0.2">
      <c r="A18" s="76" t="s">
        <v>2</v>
      </c>
      <c r="B18" s="17"/>
      <c r="C18" s="17"/>
      <c r="D18" s="74">
        <f>SUM(D14:D17)</f>
        <v>0</v>
      </c>
    </row>
    <row r="19" spans="1:6" x14ac:dyDescent="0.2">
      <c r="A19" s="47"/>
      <c r="B19" s="6"/>
      <c r="C19" s="6"/>
      <c r="D19" s="73"/>
    </row>
    <row r="20" spans="1:6" x14ac:dyDescent="0.2">
      <c r="A20" s="11" t="s">
        <v>5</v>
      </c>
      <c r="B20" s="8"/>
      <c r="C20" s="8"/>
      <c r="D20" s="35"/>
    </row>
    <row r="21" spans="1:6" x14ac:dyDescent="0.2">
      <c r="A21" s="16" t="s">
        <v>6</v>
      </c>
      <c r="B21" s="8"/>
      <c r="C21" s="8"/>
      <c r="D21" s="35"/>
    </row>
    <row r="22" spans="1:6" x14ac:dyDescent="0.2">
      <c r="A22" s="12" t="s">
        <v>7</v>
      </c>
      <c r="B22" s="8"/>
      <c r="C22" s="8"/>
      <c r="D22" s="109">
        <v>0</v>
      </c>
    </row>
    <row r="23" spans="1:6" x14ac:dyDescent="0.2">
      <c r="A23" s="12" t="s">
        <v>8</v>
      </c>
      <c r="B23" s="19"/>
      <c r="C23" s="8"/>
      <c r="D23" s="109">
        <v>0</v>
      </c>
      <c r="E23" s="39"/>
    </row>
    <row r="24" spans="1:6" x14ac:dyDescent="0.2">
      <c r="A24" s="12" t="s">
        <v>15</v>
      </c>
      <c r="B24" s="19"/>
      <c r="C24" s="8"/>
      <c r="D24" s="109">
        <v>0</v>
      </c>
      <c r="E24" s="27"/>
    </row>
    <row r="25" spans="1:6" x14ac:dyDescent="0.2">
      <c r="A25" s="12" t="s">
        <v>9</v>
      </c>
      <c r="B25" s="8"/>
      <c r="C25" s="8"/>
      <c r="D25" s="109">
        <v>0</v>
      </c>
    </row>
    <row r="26" spans="1:6" x14ac:dyDescent="0.2">
      <c r="A26" s="12" t="s">
        <v>103</v>
      </c>
      <c r="B26" s="8"/>
      <c r="C26" s="8"/>
      <c r="D26" s="109">
        <v>0</v>
      </c>
    </row>
    <row r="27" spans="1:6" s="29" customFormat="1" x14ac:dyDescent="0.2">
      <c r="A27" s="12" t="s">
        <v>106</v>
      </c>
      <c r="B27" s="8"/>
      <c r="C27" s="8"/>
      <c r="D27" s="109">
        <v>0</v>
      </c>
    </row>
    <row r="28" spans="1:6" x14ac:dyDescent="0.2">
      <c r="A28" s="12" t="s">
        <v>13</v>
      </c>
      <c r="B28" s="8"/>
      <c r="C28" s="8"/>
      <c r="D28" s="109">
        <v>0</v>
      </c>
    </row>
    <row r="29" spans="1:6" x14ac:dyDescent="0.2">
      <c r="A29" s="12" t="s">
        <v>111</v>
      </c>
      <c r="B29" s="19"/>
      <c r="C29" s="8"/>
      <c r="D29" s="109">
        <v>0</v>
      </c>
    </row>
    <row r="30" spans="1:6" x14ac:dyDescent="0.2">
      <c r="A30" s="12" t="s">
        <v>104</v>
      </c>
      <c r="B30" s="8"/>
      <c r="C30" s="8"/>
      <c r="D30" s="109">
        <v>0</v>
      </c>
    </row>
    <row r="31" spans="1:6" x14ac:dyDescent="0.2">
      <c r="A31" s="12" t="s">
        <v>10</v>
      </c>
      <c r="B31" s="8"/>
      <c r="C31" s="8"/>
      <c r="D31" s="109">
        <v>0</v>
      </c>
    </row>
    <row r="32" spans="1:6" x14ac:dyDescent="0.2">
      <c r="A32" s="12" t="s">
        <v>11</v>
      </c>
      <c r="B32" s="8"/>
      <c r="C32" s="8"/>
      <c r="D32" s="109">
        <v>0</v>
      </c>
      <c r="F32" s="69" t="s">
        <v>65</v>
      </c>
    </row>
    <row r="33" spans="1:6" x14ac:dyDescent="0.2">
      <c r="A33" s="12" t="s">
        <v>12</v>
      </c>
      <c r="B33" s="99">
        <v>1E-4</v>
      </c>
      <c r="C33" s="8" t="s">
        <v>107</v>
      </c>
      <c r="D33" s="35">
        <f ca="1">B33*D68</f>
        <v>2.810507285970771E-69</v>
      </c>
      <c r="E33" s="4"/>
      <c r="F33" s="71">
        <f ca="1">B33*D68</f>
        <v>2.810507285970771E-69</v>
      </c>
    </row>
    <row r="34" spans="1:6" x14ac:dyDescent="0.2">
      <c r="A34" s="12" t="s">
        <v>55</v>
      </c>
      <c r="B34" s="8"/>
      <c r="C34" s="8"/>
      <c r="D34" s="109">
        <v>0</v>
      </c>
      <c r="F34" s="70"/>
    </row>
    <row r="35" spans="1:6" s="29" customFormat="1" x14ac:dyDescent="0.2">
      <c r="A35" s="12" t="s">
        <v>105</v>
      </c>
      <c r="B35" s="19"/>
      <c r="C35" s="8"/>
      <c r="D35" s="109">
        <v>0</v>
      </c>
      <c r="F35" s="70"/>
    </row>
    <row r="36" spans="1:6" s="29" customFormat="1" x14ac:dyDescent="0.2">
      <c r="A36" s="86" t="s">
        <v>112</v>
      </c>
      <c r="B36" s="42"/>
      <c r="C36" s="18"/>
      <c r="D36" s="109">
        <v>0</v>
      </c>
      <c r="F36" s="70"/>
    </row>
    <row r="37" spans="1:6" s="29" customFormat="1" x14ac:dyDescent="0.2">
      <c r="A37" s="12" t="s">
        <v>113</v>
      </c>
      <c r="B37" s="19"/>
      <c r="C37" s="8"/>
      <c r="D37" s="109">
        <v>0</v>
      </c>
      <c r="F37" s="70"/>
    </row>
    <row r="38" spans="1:6" x14ac:dyDescent="0.2">
      <c r="A38" s="9" t="s">
        <v>14</v>
      </c>
      <c r="B38" s="8"/>
      <c r="C38" s="8"/>
      <c r="D38" s="81">
        <f ca="1">SUM(D22:D37)</f>
        <v>2.810507285970771E-69</v>
      </c>
      <c r="F38" s="70"/>
    </row>
    <row r="39" spans="1:6" x14ac:dyDescent="0.2">
      <c r="A39" s="10"/>
      <c r="B39" s="8"/>
      <c r="C39" s="8"/>
      <c r="D39" s="35"/>
      <c r="F39" s="70"/>
    </row>
    <row r="40" spans="1:6" x14ac:dyDescent="0.2">
      <c r="A40" s="15" t="s">
        <v>36</v>
      </c>
      <c r="B40" s="8"/>
      <c r="C40" s="8"/>
      <c r="D40" s="35"/>
      <c r="F40" s="69" t="s">
        <v>65</v>
      </c>
    </row>
    <row r="41" spans="1:6" x14ac:dyDescent="0.2">
      <c r="A41" s="12" t="s">
        <v>114</v>
      </c>
      <c r="B41" s="99">
        <v>0</v>
      </c>
      <c r="C41" s="18" t="s">
        <v>23</v>
      </c>
      <c r="D41" s="35">
        <f ca="1">B41*D65</f>
        <v>0</v>
      </c>
      <c r="F41" s="71">
        <f ca="1">B41*D65</f>
        <v>0</v>
      </c>
    </row>
    <row r="42" spans="1:6" x14ac:dyDescent="0.2">
      <c r="A42" s="12" t="s">
        <v>133</v>
      </c>
      <c r="B42" s="99">
        <v>0</v>
      </c>
      <c r="C42" s="18" t="s">
        <v>24</v>
      </c>
      <c r="D42" s="35">
        <f ca="1">B42*D68</f>
        <v>0</v>
      </c>
      <c r="F42" s="71">
        <f ca="1">B42*D68</f>
        <v>0</v>
      </c>
    </row>
    <row r="43" spans="1:6" x14ac:dyDescent="0.2">
      <c r="A43" s="12" t="s">
        <v>134</v>
      </c>
      <c r="B43" s="99">
        <v>0</v>
      </c>
      <c r="C43" s="18" t="s">
        <v>24</v>
      </c>
      <c r="D43" s="35">
        <f ca="1">B43*D68</f>
        <v>0</v>
      </c>
      <c r="E43" s="40"/>
      <c r="F43" s="71">
        <f ca="1">B43*D68</f>
        <v>0</v>
      </c>
    </row>
    <row r="44" spans="1:6" x14ac:dyDescent="0.2">
      <c r="A44" s="12" t="s">
        <v>99</v>
      </c>
      <c r="B44" s="8"/>
      <c r="C44" s="8"/>
      <c r="D44" s="109">
        <v>0</v>
      </c>
      <c r="F44" s="72"/>
    </row>
    <row r="45" spans="1:6" s="29" customFormat="1" x14ac:dyDescent="0.2">
      <c r="A45" s="12" t="s">
        <v>99</v>
      </c>
      <c r="B45" s="8"/>
      <c r="C45" s="8"/>
      <c r="D45" s="109">
        <v>0</v>
      </c>
      <c r="F45" s="72"/>
    </row>
    <row r="46" spans="1:6" x14ac:dyDescent="0.2">
      <c r="A46" s="9" t="s">
        <v>19</v>
      </c>
      <c r="B46" s="8"/>
      <c r="C46" s="8"/>
      <c r="D46" s="36">
        <f ca="1">SUM(D41:D45)</f>
        <v>0</v>
      </c>
      <c r="F46" s="70"/>
    </row>
    <row r="47" spans="1:6" x14ac:dyDescent="0.2">
      <c r="A47" s="12"/>
      <c r="B47" s="8"/>
      <c r="C47" s="8"/>
      <c r="D47" s="35"/>
      <c r="F47" s="70"/>
    </row>
    <row r="48" spans="1:6" x14ac:dyDescent="0.2">
      <c r="A48" s="16" t="s">
        <v>16</v>
      </c>
      <c r="B48" s="8"/>
      <c r="C48" s="8"/>
      <c r="D48" s="35"/>
      <c r="F48" s="70"/>
    </row>
    <row r="49" spans="1:10" x14ac:dyDescent="0.2">
      <c r="A49" s="12" t="s">
        <v>25</v>
      </c>
      <c r="B49" s="8"/>
      <c r="C49" s="8"/>
      <c r="D49" s="35">
        <f ca="1">Financing!F9</f>
        <v>0</v>
      </c>
      <c r="E49" s="83"/>
      <c r="F49" s="71">
        <f ca="1">Financing!F9</f>
        <v>0</v>
      </c>
    </row>
    <row r="50" spans="1:10" x14ac:dyDescent="0.2">
      <c r="A50" s="12" t="s">
        <v>17</v>
      </c>
      <c r="B50" s="8"/>
      <c r="C50" s="8"/>
      <c r="D50" s="109">
        <v>0</v>
      </c>
    </row>
    <row r="51" spans="1:10" s="29" customFormat="1" x14ac:dyDescent="0.2">
      <c r="A51" s="12" t="s">
        <v>68</v>
      </c>
      <c r="B51" s="8"/>
      <c r="C51" s="8"/>
      <c r="D51" s="109">
        <v>0</v>
      </c>
    </row>
    <row r="52" spans="1:10" x14ac:dyDescent="0.2">
      <c r="A52" s="12" t="s">
        <v>67</v>
      </c>
      <c r="B52" s="19"/>
      <c r="C52" s="8"/>
      <c r="D52" s="109">
        <v>0</v>
      </c>
    </row>
    <row r="53" spans="1:10" x14ac:dyDescent="0.2">
      <c r="A53" s="9" t="s">
        <v>20</v>
      </c>
      <c r="B53" s="8"/>
      <c r="C53" s="8"/>
      <c r="D53" s="36">
        <f ca="1">SUM(D49:D52)</f>
        <v>0</v>
      </c>
    </row>
    <row r="54" spans="1:10" x14ac:dyDescent="0.2">
      <c r="A54" s="12"/>
      <c r="B54" s="8"/>
      <c r="C54" s="8"/>
      <c r="D54" s="35"/>
    </row>
    <row r="55" spans="1:10" x14ac:dyDescent="0.2">
      <c r="A55" s="16" t="s">
        <v>37</v>
      </c>
      <c r="B55" s="87"/>
      <c r="C55" s="87"/>
      <c r="D55" s="35"/>
    </row>
    <row r="56" spans="1:10" x14ac:dyDescent="0.2">
      <c r="A56" s="12" t="s">
        <v>18</v>
      </c>
      <c r="B56" s="88">
        <v>0.05</v>
      </c>
      <c r="C56" s="87" t="s">
        <v>87</v>
      </c>
      <c r="D56" s="35">
        <f ca="1">B56*(D53+D46+D38)</f>
        <v>1.4052536429853855E-70</v>
      </c>
      <c r="E56" s="29"/>
      <c r="F56" s="29"/>
    </row>
    <row r="57" spans="1:10" x14ac:dyDescent="0.2">
      <c r="A57" s="12" t="s">
        <v>38</v>
      </c>
      <c r="B57" s="89">
        <v>500</v>
      </c>
      <c r="C57" s="87" t="s">
        <v>80</v>
      </c>
      <c r="D57" s="35">
        <f>B57*D2</f>
        <v>0</v>
      </c>
      <c r="F57" s="29"/>
    </row>
    <row r="58" spans="1:10" x14ac:dyDescent="0.2">
      <c r="A58" s="9" t="s">
        <v>21</v>
      </c>
      <c r="B58" s="87"/>
      <c r="C58" s="87"/>
      <c r="D58" s="36">
        <f ca="1">SUM(D56:D57)</f>
        <v>1.4052536429853855E-70</v>
      </c>
      <c r="E58" s="29"/>
      <c r="F58" s="2" t="s">
        <v>120</v>
      </c>
    </row>
    <row r="59" spans="1:10" x14ac:dyDescent="0.2">
      <c r="A59" s="9"/>
      <c r="B59" s="8"/>
      <c r="C59" s="8"/>
      <c r="D59" s="35"/>
      <c r="E59" s="29"/>
      <c r="F59" s="1" t="s">
        <v>118</v>
      </c>
      <c r="G59" s="1" t="s">
        <v>115</v>
      </c>
      <c r="H59" s="1" t="s">
        <v>116</v>
      </c>
      <c r="I59" s="1" t="s">
        <v>117</v>
      </c>
    </row>
    <row r="60" spans="1:10" x14ac:dyDescent="0.2">
      <c r="A60" s="76" t="s">
        <v>26</v>
      </c>
      <c r="B60" s="17"/>
      <c r="C60" s="17"/>
      <c r="D60" s="74">
        <f ca="1">SUM(D58,D53,D46,D38)</f>
        <v>2.9510326502693096E-69</v>
      </c>
      <c r="E60" s="29"/>
      <c r="F60" s="1" t="s">
        <v>119</v>
      </c>
      <c r="G60" s="100">
        <v>18000</v>
      </c>
      <c r="H60" s="100">
        <v>15650</v>
      </c>
      <c r="I60" s="100">
        <v>13600</v>
      </c>
    </row>
    <row r="61" spans="1:10" x14ac:dyDescent="0.2">
      <c r="A61" s="78" t="s">
        <v>52</v>
      </c>
      <c r="B61" s="79"/>
      <c r="C61" s="46"/>
      <c r="D61" s="110">
        <v>0</v>
      </c>
      <c r="E61" s="29"/>
      <c r="F61" s="1"/>
      <c r="G61" s="101"/>
      <c r="H61" s="101"/>
      <c r="I61" s="101"/>
      <c r="J61" s="29"/>
    </row>
    <row r="62" spans="1:10" x14ac:dyDescent="0.2">
      <c r="A62" s="61" t="s">
        <v>53</v>
      </c>
      <c r="B62" s="46"/>
      <c r="C62" s="46"/>
      <c r="D62" s="77">
        <f ca="1">SUM(D61,D60,D18,D11)</f>
        <v>2.9510326502693096E-69</v>
      </c>
      <c r="F62" s="2" t="s">
        <v>121</v>
      </c>
      <c r="I62" s="100"/>
      <c r="J62" s="29"/>
    </row>
    <row r="63" spans="1:10" x14ac:dyDescent="0.2">
      <c r="D63" s="38"/>
      <c r="F63" s="29"/>
      <c r="G63" s="1" t="s">
        <v>122</v>
      </c>
      <c r="H63" s="1" t="s">
        <v>123</v>
      </c>
      <c r="J63" s="44"/>
    </row>
    <row r="64" spans="1:10" x14ac:dyDescent="0.2">
      <c r="A64" s="2" t="s">
        <v>27</v>
      </c>
      <c r="D64" s="26" t="s">
        <v>62</v>
      </c>
      <c r="E64" s="29"/>
      <c r="F64" s="1" t="s">
        <v>119</v>
      </c>
      <c r="G64" s="102">
        <v>15.5</v>
      </c>
      <c r="H64" s="102">
        <f>G64*365</f>
        <v>5657.5</v>
      </c>
    </row>
    <row r="65" spans="1:8" x14ac:dyDescent="0.2">
      <c r="A65" t="s">
        <v>66</v>
      </c>
      <c r="D65" s="31">
        <f ca="1">D62</f>
        <v>2.9510326502693096E-69</v>
      </c>
      <c r="E65" s="29"/>
      <c r="F65" s="92" t="s">
        <v>132</v>
      </c>
      <c r="G65" s="102"/>
      <c r="H65" s="102"/>
    </row>
    <row r="66" spans="1:8" x14ac:dyDescent="0.2">
      <c r="A66" s="21" t="s">
        <v>89</v>
      </c>
      <c r="B66" s="22"/>
      <c r="C66" s="18"/>
      <c r="D66" s="98">
        <f ca="1">SUM(D65:D65)</f>
        <v>2.9510326502693096E-69</v>
      </c>
      <c r="E66" s="29"/>
    </row>
    <row r="67" spans="1:8" x14ac:dyDescent="0.2">
      <c r="A67" s="21"/>
      <c r="B67" s="22"/>
      <c r="C67" s="18"/>
      <c r="D67" s="98"/>
      <c r="E67" s="29"/>
      <c r="F67" s="2" t="s">
        <v>124</v>
      </c>
    </row>
    <row r="68" spans="1:8" x14ac:dyDescent="0.2">
      <c r="A68" s="2" t="s">
        <v>28</v>
      </c>
      <c r="C68" s="8"/>
      <c r="D68" s="32">
        <f ca="1">D66</f>
        <v>2.9510326502693096E-69</v>
      </c>
      <c r="E68" s="29"/>
      <c r="F68" s="1" t="s">
        <v>119</v>
      </c>
      <c r="G68" s="100">
        <v>500</v>
      </c>
      <c r="H68" t="s">
        <v>125</v>
      </c>
    </row>
    <row r="69" spans="1:8" s="29" customFormat="1" x14ac:dyDescent="0.2">
      <c r="C69" s="8"/>
      <c r="D69" s="32"/>
    </row>
    <row r="70" spans="1:8" x14ac:dyDescent="0.2">
      <c r="A70" s="2" t="s">
        <v>56</v>
      </c>
      <c r="D70" s="26" t="s">
        <v>62</v>
      </c>
      <c r="E70" s="29"/>
    </row>
    <row r="71" spans="1:8" s="29" customFormat="1" x14ac:dyDescent="0.2">
      <c r="A71" t="s">
        <v>57</v>
      </c>
      <c r="B71"/>
      <c r="C71"/>
      <c r="D71" s="31">
        <f>D11</f>
        <v>0</v>
      </c>
    </row>
    <row r="72" spans="1:8" x14ac:dyDescent="0.2">
      <c r="A72" t="s">
        <v>58</v>
      </c>
      <c r="D72" s="31">
        <f>D18</f>
        <v>0</v>
      </c>
      <c r="E72" s="29"/>
    </row>
    <row r="73" spans="1:8" x14ac:dyDescent="0.2">
      <c r="A73" t="s">
        <v>59</v>
      </c>
      <c r="D73" s="31">
        <f ca="1">D60</f>
        <v>2.9510326502693096E-69</v>
      </c>
      <c r="E73" s="29"/>
    </row>
    <row r="74" spans="1:8" x14ac:dyDescent="0.2">
      <c r="A74" t="s">
        <v>60</v>
      </c>
      <c r="D74" s="31">
        <f>D61</f>
        <v>0</v>
      </c>
      <c r="E74" s="29"/>
      <c r="F74" s="1"/>
      <c r="G74" s="100"/>
    </row>
    <row r="75" spans="1:8" x14ac:dyDescent="0.2">
      <c r="A75" t="s">
        <v>61</v>
      </c>
      <c r="D75" s="32">
        <f ca="1">SUM(D71:D74)</f>
        <v>2.9510326502693096E-69</v>
      </c>
      <c r="E75" s="29"/>
      <c r="F75" s="1"/>
      <c r="G75" s="100"/>
    </row>
    <row r="76" spans="1:8" x14ac:dyDescent="0.2">
      <c r="E76" s="29"/>
    </row>
    <row r="77" spans="1:8" x14ac:dyDescent="0.2">
      <c r="E77" s="29"/>
      <c r="F77" s="29"/>
    </row>
    <row r="78" spans="1:8" x14ac:dyDescent="0.2">
      <c r="D78" s="31"/>
    </row>
    <row r="79" spans="1:8" x14ac:dyDescent="0.2">
      <c r="D79" s="31"/>
    </row>
    <row r="80" spans="1:8" x14ac:dyDescent="0.2">
      <c r="D80" s="31"/>
    </row>
    <row r="81" spans="4:4" x14ac:dyDescent="0.2">
      <c r="D81" s="31"/>
    </row>
    <row r="82" spans="4:4" x14ac:dyDescent="0.2">
      <c r="D82" s="31"/>
    </row>
    <row r="83" spans="4:4" x14ac:dyDescent="0.2">
      <c r="D83" s="31"/>
    </row>
    <row r="84" spans="4:4" x14ac:dyDescent="0.2">
      <c r="D84" s="31"/>
    </row>
    <row r="85" spans="4:4" x14ac:dyDescent="0.2">
      <c r="D85" s="31"/>
    </row>
    <row r="86" spans="4:4" x14ac:dyDescent="0.2">
      <c r="D86" s="31"/>
    </row>
    <row r="87" spans="4:4" x14ac:dyDescent="0.2">
      <c r="D87" s="31"/>
    </row>
    <row r="88" spans="4:4" x14ac:dyDescent="0.2">
      <c r="D88" s="31"/>
    </row>
    <row r="89" spans="4:4" x14ac:dyDescent="0.2">
      <c r="D89" s="31"/>
    </row>
    <row r="90" spans="4:4" x14ac:dyDescent="0.2">
      <c r="D90" s="31"/>
    </row>
    <row r="91" spans="4:4" x14ac:dyDescent="0.2">
      <c r="D91" s="31"/>
    </row>
    <row r="92" spans="4:4" x14ac:dyDescent="0.2">
      <c r="D92" s="31"/>
    </row>
  </sheetData>
  <pageMargins left="0.25" right="0.25" top="0.75" bottom="0.75" header="0.3" footer="0.3"/>
  <pageSetup paperSize="5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9"/>
  <sheetViews>
    <sheetView zoomScaleNormal="100" zoomScaleSheetLayoutView="100" workbookViewId="0">
      <selection activeCell="B14" sqref="B14"/>
    </sheetView>
  </sheetViews>
  <sheetFormatPr baseColWidth="10" defaultColWidth="8.83203125" defaultRowHeight="15" x14ac:dyDescent="0.2"/>
  <cols>
    <col min="1" max="1" width="23.5" style="29" customWidth="1"/>
    <col min="2" max="2" width="17.5" style="29" customWidth="1"/>
    <col min="3" max="3" width="15" customWidth="1"/>
    <col min="4" max="5" width="11.33203125" customWidth="1"/>
    <col min="6" max="6" width="13.1640625" customWidth="1"/>
    <col min="7" max="7" width="14" customWidth="1"/>
  </cols>
  <sheetData>
    <row r="1" spans="1:9" x14ac:dyDescent="0.2">
      <c r="A1" s="1" t="s">
        <v>82</v>
      </c>
      <c r="B1" s="1"/>
      <c r="C1" s="20" t="str">
        <f>'Dev Budget'!C1</f>
        <v>Population Type:</v>
      </c>
      <c r="D1" s="3" t="str">
        <f>'Project Summary'!C17</f>
        <v>Single Adult</v>
      </c>
    </row>
    <row r="2" spans="1:9" x14ac:dyDescent="0.2">
      <c r="A2" s="44" t="str">
        <f>'Project Summary'!C4</f>
        <v>SAMPLE SHELL</v>
      </c>
      <c r="C2" s="20" t="str">
        <f>'Dev Budget'!C2</f>
        <v>Units/Beds:</v>
      </c>
      <c r="D2" s="3">
        <f>'Project Summary'!C18</f>
        <v>0</v>
      </c>
    </row>
    <row r="3" spans="1:9" x14ac:dyDescent="0.2">
      <c r="A3" t="str">
        <f>'Project Summary'!C5</f>
        <v>TBD</v>
      </c>
      <c r="C3" s="20" t="str">
        <f>'Dev Budget'!C3</f>
        <v>Project GSF:</v>
      </c>
      <c r="D3" s="43">
        <f>'Project Summary'!C21</f>
        <v>10000</v>
      </c>
    </row>
    <row r="4" spans="1:9" x14ac:dyDescent="0.2">
      <c r="C4" s="20" t="str">
        <f>'Dev Budget'!C4</f>
        <v>GSF/Bed:</v>
      </c>
      <c r="D4" s="45" t="e">
        <f>D3/D2</f>
        <v>#DIV/0!</v>
      </c>
    </row>
    <row r="5" spans="1:9" x14ac:dyDescent="0.2">
      <c r="A5" s="62" t="s">
        <v>84</v>
      </c>
      <c r="B5" s="63"/>
      <c r="C5" s="63"/>
      <c r="D5" s="63"/>
      <c r="E5" s="63"/>
      <c r="F5" s="63"/>
      <c r="G5" s="64"/>
    </row>
    <row r="6" spans="1:9" x14ac:dyDescent="0.2">
      <c r="A6" s="91" t="s">
        <v>66</v>
      </c>
      <c r="B6" s="60"/>
      <c r="C6" s="59"/>
      <c r="D6" s="59"/>
      <c r="E6" s="59"/>
      <c r="F6" s="59"/>
      <c r="G6" s="59"/>
    </row>
    <row r="7" spans="1:9" x14ac:dyDescent="0.2">
      <c r="A7" s="68" t="s">
        <v>70</v>
      </c>
      <c r="B7" s="65" t="s">
        <v>69</v>
      </c>
      <c r="C7" s="65" t="s">
        <v>29</v>
      </c>
      <c r="D7" s="65" t="s">
        <v>30</v>
      </c>
      <c r="E7" s="66" t="s">
        <v>31</v>
      </c>
      <c r="F7" s="66" t="s">
        <v>32</v>
      </c>
      <c r="H7" s="29"/>
      <c r="I7" s="29"/>
    </row>
    <row r="8" spans="1:9" x14ac:dyDescent="0.2">
      <c r="A8" s="67" t="s">
        <v>71</v>
      </c>
      <c r="B8" s="34">
        <f ca="1">'Dev Budget'!D68</f>
        <v>2.9510326502693096E-69</v>
      </c>
      <c r="C8" s="111">
        <v>0</v>
      </c>
      <c r="D8" s="97">
        <f t="shared" ref="D8" si="0">C8/12</f>
        <v>0</v>
      </c>
      <c r="E8" s="99">
        <v>0</v>
      </c>
      <c r="F8" s="34">
        <f ca="1">B8*D8*E8</f>
        <v>0</v>
      </c>
    </row>
    <row r="9" spans="1:9" x14ac:dyDescent="0.2">
      <c r="A9" s="8"/>
      <c r="B9" s="34"/>
      <c r="C9" s="34"/>
      <c r="D9" s="48"/>
      <c r="E9" s="56" t="s">
        <v>33</v>
      </c>
      <c r="F9" s="55">
        <f ca="1">SUM(F8)</f>
        <v>0</v>
      </c>
      <c r="G9" s="29"/>
    </row>
    <row r="10" spans="1:9" s="29" customFormat="1" x14ac:dyDescent="0.2">
      <c r="A10" s="8"/>
      <c r="B10" s="8"/>
      <c r="C10" s="34"/>
      <c r="D10" s="34"/>
      <c r="E10" s="48"/>
      <c r="F10" s="56"/>
      <c r="G10" s="55"/>
    </row>
    <row r="11" spans="1:9" x14ac:dyDescent="0.2">
      <c r="A11" s="91" t="s">
        <v>28</v>
      </c>
      <c r="B11" s="60"/>
      <c r="C11" s="59"/>
      <c r="D11" s="59"/>
      <c r="E11" s="59"/>
      <c r="F11" s="59"/>
      <c r="G11" s="59"/>
    </row>
    <row r="12" spans="1:9" x14ac:dyDescent="0.2">
      <c r="A12" s="67" t="s">
        <v>72</v>
      </c>
      <c r="B12" s="57" t="s">
        <v>71</v>
      </c>
      <c r="C12" s="8"/>
      <c r="D12" s="8"/>
      <c r="E12" s="50" t="s">
        <v>77</v>
      </c>
      <c r="F12" s="51">
        <f ca="1">12*PMT(B15/12,B14*12,-B13)</f>
        <v>9.3683576199025679E-67</v>
      </c>
      <c r="G12" s="8"/>
    </row>
    <row r="13" spans="1:9" ht="16" thickBot="1" x14ac:dyDescent="0.25">
      <c r="A13" s="67" t="s">
        <v>76</v>
      </c>
      <c r="B13" s="49">
        <f ca="1">'Dev Budget'!D68</f>
        <v>2.9510326502693096E-69</v>
      </c>
      <c r="C13" s="8"/>
      <c r="D13" s="8"/>
      <c r="E13" s="50" t="s">
        <v>78</v>
      </c>
      <c r="F13" s="51">
        <f ca="1">PMT(B15/12,B14*12,-B13)</f>
        <v>8.1973129174147489E-72</v>
      </c>
      <c r="G13" s="8"/>
    </row>
    <row r="14" spans="1:9" ht="16" thickBot="1" x14ac:dyDescent="0.25">
      <c r="A14" s="67" t="s">
        <v>75</v>
      </c>
      <c r="B14" s="52">
        <v>30</v>
      </c>
      <c r="C14" s="8"/>
      <c r="D14" s="93"/>
      <c r="E14" s="94" t="s">
        <v>79</v>
      </c>
      <c r="F14" s="95" t="e">
        <f ca="1">F12/365/D2</f>
        <v>#DIV/0!</v>
      </c>
      <c r="G14" s="96" t="s">
        <v>80</v>
      </c>
    </row>
    <row r="15" spans="1:9" x14ac:dyDescent="0.2">
      <c r="A15" s="67" t="s">
        <v>73</v>
      </c>
      <c r="B15" s="112">
        <v>0</v>
      </c>
      <c r="C15" s="53"/>
      <c r="D15" s="8"/>
      <c r="E15" s="50" t="s">
        <v>83</v>
      </c>
      <c r="F15" s="54">
        <f ca="1">F12/'Project Summary'!C21</f>
        <v>9.3683576199025685E-71</v>
      </c>
      <c r="G15" s="8"/>
    </row>
    <row r="16" spans="1:9" x14ac:dyDescent="0.2">
      <c r="A16" s="67" t="s">
        <v>74</v>
      </c>
      <c r="B16" s="58">
        <v>0</v>
      </c>
      <c r="C16" s="53"/>
      <c r="D16" s="8"/>
      <c r="E16" s="8"/>
      <c r="F16" s="8"/>
      <c r="G16" s="8"/>
    </row>
    <row r="18" spans="3:8" x14ac:dyDescent="0.2">
      <c r="C18" s="29"/>
      <c r="D18" s="29"/>
      <c r="E18" s="29"/>
      <c r="F18" s="29"/>
      <c r="G18" s="29"/>
    </row>
    <row r="19" spans="3:8" x14ac:dyDescent="0.2">
      <c r="C19" s="29"/>
      <c r="D19" s="29"/>
      <c r="E19" s="29"/>
      <c r="F19" s="29"/>
      <c r="G19" s="29"/>
    </row>
    <row r="20" spans="3:8" x14ac:dyDescent="0.2">
      <c r="C20" s="29"/>
      <c r="D20" s="29"/>
      <c r="E20" s="29"/>
      <c r="F20" s="29"/>
      <c r="G20" s="29"/>
    </row>
    <row r="21" spans="3:8" x14ac:dyDescent="0.2">
      <c r="C21" s="29"/>
      <c r="D21" s="29"/>
      <c r="E21" s="29"/>
      <c r="F21" s="29"/>
      <c r="G21" s="29"/>
    </row>
    <row r="22" spans="3:8" x14ac:dyDescent="0.2">
      <c r="C22" s="29"/>
      <c r="D22" s="29"/>
      <c r="E22" s="29"/>
      <c r="F22" s="29"/>
      <c r="G22" s="29"/>
    </row>
    <row r="23" spans="3:8" x14ac:dyDescent="0.2">
      <c r="C23" s="29"/>
      <c r="D23" s="29"/>
      <c r="E23" s="29"/>
      <c r="F23" s="29"/>
      <c r="G23" s="29"/>
      <c r="H23" s="29"/>
    </row>
    <row r="24" spans="3:8" x14ac:dyDescent="0.2">
      <c r="C24" s="29"/>
      <c r="D24" s="29"/>
      <c r="E24" s="29"/>
      <c r="F24" s="29"/>
      <c r="G24" s="29"/>
      <c r="H24" s="29"/>
    </row>
    <row r="25" spans="3:8" x14ac:dyDescent="0.2">
      <c r="C25" s="29"/>
      <c r="D25" s="29"/>
      <c r="E25" s="29"/>
      <c r="F25" s="29"/>
      <c r="G25" s="29"/>
      <c r="H25" s="29"/>
    </row>
    <row r="26" spans="3:8" x14ac:dyDescent="0.2">
      <c r="C26" s="29"/>
      <c r="D26" s="29"/>
      <c r="E26" s="29"/>
      <c r="F26" s="29"/>
      <c r="G26" s="29"/>
      <c r="H26" s="29"/>
    </row>
    <row r="27" spans="3:8" x14ac:dyDescent="0.2">
      <c r="C27" s="29"/>
      <c r="D27" s="29"/>
      <c r="E27" s="29"/>
      <c r="F27" s="29"/>
      <c r="G27" s="29"/>
      <c r="H27" s="29"/>
    </row>
    <row r="28" spans="3:8" x14ac:dyDescent="0.2">
      <c r="C28" s="29"/>
      <c r="D28" s="29"/>
      <c r="E28" s="29"/>
      <c r="F28" s="29"/>
      <c r="G28" s="29"/>
      <c r="H28" s="29"/>
    </row>
    <row r="29" spans="3:8" x14ac:dyDescent="0.2">
      <c r="C29" s="29"/>
      <c r="D29" s="29"/>
      <c r="E29" s="29"/>
      <c r="F29" s="29"/>
      <c r="G29" s="29"/>
      <c r="H29" s="29"/>
    </row>
    <row r="30" spans="3:8" x14ac:dyDescent="0.2">
      <c r="C30" s="29"/>
      <c r="D30" s="29"/>
      <c r="E30" s="29"/>
      <c r="F30" s="29"/>
      <c r="G30" s="29"/>
      <c r="H30" s="29"/>
    </row>
    <row r="31" spans="3:8" x14ac:dyDescent="0.2">
      <c r="C31" s="29"/>
      <c r="D31" s="29"/>
      <c r="E31" s="29"/>
      <c r="F31" s="29"/>
      <c r="G31" s="29"/>
      <c r="H31" s="29"/>
    </row>
    <row r="32" spans="3:8" x14ac:dyDescent="0.2">
      <c r="C32" s="29"/>
      <c r="D32" s="29"/>
      <c r="E32" s="29"/>
      <c r="F32" s="29"/>
      <c r="G32" s="29"/>
      <c r="H32" s="29"/>
    </row>
    <row r="33" spans="3:8" x14ac:dyDescent="0.2">
      <c r="C33" s="2"/>
      <c r="D33" s="29"/>
      <c r="E33" s="29"/>
      <c r="F33" s="29"/>
      <c r="G33" s="29"/>
      <c r="H33" s="29"/>
    </row>
    <row r="34" spans="3:8" x14ac:dyDescent="0.2">
      <c r="C34" s="2"/>
      <c r="D34" s="29"/>
      <c r="E34" s="29"/>
      <c r="F34" s="29"/>
      <c r="G34" s="29"/>
      <c r="H34" s="29"/>
    </row>
    <row r="35" spans="3:8" x14ac:dyDescent="0.2">
      <c r="H35" s="29"/>
    </row>
    <row r="36" spans="3:8" x14ac:dyDescent="0.2">
      <c r="H36" s="29"/>
    </row>
    <row r="37" spans="3:8" x14ac:dyDescent="0.2">
      <c r="H37" s="29"/>
    </row>
    <row r="38" spans="3:8" x14ac:dyDescent="0.2">
      <c r="H38" s="29"/>
    </row>
    <row r="39" spans="3:8" x14ac:dyDescent="0.2">
      <c r="H39" s="29"/>
    </row>
  </sheetData>
  <pageMargins left="0.25" right="0.25" top="0.75" bottom="0.75" header="0.3" footer="0.3"/>
  <pageSetup scale="9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Project Summary</vt:lpstr>
      <vt:lpstr>Dev Budget</vt:lpstr>
      <vt:lpstr>Financing</vt:lpstr>
      <vt:lpstr>'Dev Budget'!Print_Area</vt:lpstr>
      <vt:lpstr>Financing!Print_Area</vt:lpstr>
    </vt:vector>
  </TitlesOfParts>
  <Company>Department of Homeless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CHEIGH;Michele Sledge</dc:creator>
  <cp:lastModifiedBy>Brian Cheigh</cp:lastModifiedBy>
  <cp:lastPrinted>2020-02-03T16:22:16Z</cp:lastPrinted>
  <dcterms:created xsi:type="dcterms:W3CDTF">2019-04-11T14:37:57Z</dcterms:created>
  <dcterms:modified xsi:type="dcterms:W3CDTF">2020-10-26T18:23:19Z</dcterms:modified>
</cp:coreProperties>
</file>